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40" windowHeight="12570"/>
  </bookViews>
  <sheets>
    <sheet name="Второе чтение" sheetId="62" r:id="rId1"/>
  </sheets>
  <definedNames>
    <definedName name="_xlnm.Print_Area" localSheetId="0">'Второе чтение'!$A$1:$F$29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62" l="1"/>
  <c r="E29" i="62"/>
  <c r="F25" i="62"/>
  <c r="E25" i="62"/>
  <c r="D29" i="62"/>
  <c r="D25" i="62"/>
  <c r="D42" i="62" l="1"/>
  <c r="D41" i="62" s="1"/>
  <c r="D39" i="62"/>
  <c r="D37" i="62"/>
  <c r="D36" i="62" s="1"/>
  <c r="D35" i="62" s="1"/>
  <c r="D33" i="62"/>
  <c r="D32" i="62"/>
  <c r="D31" i="62" s="1"/>
  <c r="F28" i="62"/>
  <c r="F27" i="62" s="1"/>
  <c r="F26" i="62" s="1"/>
  <c r="E28" i="62"/>
  <c r="E27" i="62" s="1"/>
  <c r="E26" i="62" s="1"/>
  <c r="D28" i="62"/>
  <c r="D27" i="62" s="1"/>
  <c r="D26" i="62" s="1"/>
  <c r="F24" i="62"/>
  <c r="F23" i="62" s="1"/>
  <c r="F22" i="62" s="1"/>
  <c r="E24" i="62"/>
  <c r="E23" i="62" s="1"/>
  <c r="E22" i="62" s="1"/>
  <c r="D24" i="62"/>
  <c r="D23" i="62" s="1"/>
  <c r="D22" i="62" s="1"/>
  <c r="F19" i="62"/>
  <c r="E19" i="62"/>
  <c r="E16" i="62" s="1"/>
  <c r="E15" i="62" s="1"/>
  <c r="D19" i="62"/>
  <c r="F17" i="62"/>
  <c r="E17" i="62"/>
  <c r="D17" i="62"/>
  <c r="D16" i="62" s="1"/>
  <c r="D15" i="62" s="1"/>
  <c r="F16" i="62"/>
  <c r="F15" i="62" s="1"/>
  <c r="F13" i="62"/>
  <c r="E13" i="62"/>
  <c r="D13" i="62"/>
  <c r="F11" i="62"/>
  <c r="E11" i="62"/>
  <c r="D11" i="62"/>
  <c r="D10" i="62" s="1"/>
  <c r="F10" i="62"/>
  <c r="E10" i="62"/>
  <c r="E21" i="62" l="1"/>
  <c r="E9" i="62" s="1"/>
  <c r="F21" i="62"/>
  <c r="F9" i="62" s="1"/>
  <c r="D21" i="62"/>
  <c r="D9" i="62" s="1"/>
  <c r="D30" i="62"/>
</calcChain>
</file>

<file path=xl/sharedStrings.xml><?xml version="1.0" encoding="utf-8"?>
<sst xmlns="http://schemas.openxmlformats.org/spreadsheetml/2006/main" count="102" uniqueCount="83">
  <si>
    <t>Код классификации источников финансирования дефицитов бюджетов</t>
  </si>
  <si>
    <t>000 01 06 00 00 00 0000 000</t>
  </si>
  <si>
    <t>Иные источники внутреннего финансирования дефицитов бюджетов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</si>
  <si>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</si>
  <si>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</si>
  <si>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</si>
  <si>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</si>
  <si>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000 01 06 04 01 05 0000 810</t>
  </si>
  <si>
    <t>000 01 06 05 01 05 0000 640</t>
  </si>
  <si>
    <t>000 01 06 05 02 05 0000 640</t>
  </si>
  <si>
    <t>000 01 06 05 02 05 0000 540</t>
  </si>
  <si>
    <t>Увеличение остатков средств бюджетов</t>
  </si>
  <si>
    <t xml:space="preserve">Увеличение прочих остатков средств бюджетов                   </t>
  </si>
  <si>
    <t xml:space="preserve">Увеличение прочих остатков денежных средств бюджетов                   </t>
  </si>
  <si>
    <t xml:space="preserve">Увеличение прочих остатков денежных средств бюджетов муниципальных районов                  </t>
  </si>
  <si>
    <t>Уменьшение остатков средств бюджетов</t>
  </si>
  <si>
    <t xml:space="preserve">Уменьшение прочих  остатков средств бюджетов  </t>
  </si>
  <si>
    <t xml:space="preserve">Уменьшение прочих  остатков денежных средств бюджетов  </t>
  </si>
  <si>
    <t xml:space="preserve">Уменьшение прочих остатков денежных средств бюджетов муниципальных районов                  </t>
  </si>
  <si>
    <t>Исполнение государственных и муниципальных гарантий</t>
  </si>
  <si>
    <t xml:space="preserve">Исполнение государственных и муниципальных гарантий в валюте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</si>
  <si>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</si>
  <si>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</si>
  <si>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</si>
  <si>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</si>
  <si>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</si>
  <si>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</si>
  <si>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</si>
  <si>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000 01 06 04 00 00 0000 000</t>
  </si>
  <si>
    <t>000 01 06 04 01 00 0000 000</t>
  </si>
  <si>
    <t xml:space="preserve"> 000 01 06 04 01 00 0000 800</t>
  </si>
  <si>
    <t>000 01 06 05 00 00 0000 000</t>
  </si>
  <si>
    <t>000 01 06 05 00 00 0000 600</t>
  </si>
  <si>
    <t>000 01 06 05 01 00 0000 600</t>
  </si>
  <si>
    <t xml:space="preserve"> 000 01 06 05 02 00 0000 600</t>
  </si>
  <si>
    <t xml:space="preserve"> 000 01 06 05 00 00 0000 500</t>
  </si>
  <si>
    <t>000 01 06 05 02 00 0000 500</t>
  </si>
  <si>
    <t>главного администратора</t>
  </si>
  <si>
    <t>группы, подгруппы, статьи, вида источников финансирования дефицита</t>
  </si>
  <si>
    <t>Наименование кода группы, подгруппы, статьи, вида источников финансирования дефицита</t>
  </si>
  <si>
    <t>092</t>
  </si>
  <si>
    <t>01 00 00 00 00 0000 000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</si>
  <si>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</si>
  <si>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</si>
  <si>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</si>
  <si>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</si>
  <si>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</si>
  <si>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</si>
  <si>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</si>
  <si>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</si>
  <si>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</si>
  <si>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01 03 00 00 00 0000 000</t>
  </si>
  <si>
    <t>01 03 01 00 00 0000 000</t>
  </si>
  <si>
    <t xml:space="preserve"> 01 03 01 00 05 0000 710</t>
  </si>
  <si>
    <t xml:space="preserve"> 01 03 01 00 05 0000 810
</t>
  </si>
  <si>
    <t xml:space="preserve"> 01 03 01 00 00 0000 700</t>
  </si>
  <si>
    <t xml:space="preserve"> 01 03 01 00 00 0000 800
</t>
  </si>
  <si>
    <t>303</t>
  </si>
  <si>
    <t>Приложение № 4</t>
  </si>
  <si>
    <t xml:space="preserve"> 01 02 00 00 00 0000 000
</t>
  </si>
  <si>
    <t xml:space="preserve">Кредиты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</si>
  <si>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</si>
  <si>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в валюте Российской Федерации
</t>
  </si>
  <si>
    <t xml:space="preserve">01 02 00 00 00 0000 800
</t>
  </si>
  <si>
    <t xml:space="preserve">Погашение кредитов, предоставленных кредитными организациями в валюте Российской Федерации
</t>
  </si>
  <si>
    <t xml:space="preserve"> 01 02 00 00 05 0000 710
</t>
  </si>
  <si>
    <t xml:space="preserve">Получение кредитов от кредитных организаций бюджетами муниципальных районов в валюте Российской Федерации
</t>
  </si>
  <si>
    <t xml:space="preserve"> 01 02 00 00 05 0000 810
</t>
  </si>
  <si>
    <t xml:space="preserve">Погашение бюджетами муниципальных районов кредитов от кредитных организаций в валюте Российской Федерации
</t>
  </si>
  <si>
    <t>Единица измерения: руб.</t>
  </si>
  <si>
    <t>2021 год</t>
  </si>
  <si>
    <t xml:space="preserve">Источники внутреннего финансирования дефицитов бюджетов </t>
  </si>
  <si>
    <t>2022 год</t>
  </si>
  <si>
    <t xml:space="preserve">Бюджетные кредиты из других бюджетов бюджетной системы Российской Федерации
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</si>
  <si>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</si>
  <si>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</si>
  <si>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 xml:space="preserve">Получение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</si>
  <si>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</si>
  <si>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</si>
  <si>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учету средств бюджетов
</t>
  </si>
  <si>
    <t>2023 год</t>
  </si>
  <si>
    <t xml:space="preserve"> к решению Совета Приволжского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от  ____________  №  ________                                                                                                                                                                                      "О бюджете Приволжского муниципального района  на 2021 год                                                                                                                                                   и на плановый период 2022 и 2023 годов" 
</t>
  </si>
  <si>
    <t>Источники внутреннего финансирования дефицита бюджета Приволжского муниципального района на 2021 год                                                       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</si>
</sst>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" fontId="0" fillId="0" borderId="0" xfId="0" applyNumberFormat="1"/>
    <xf numFmtId="49" fontId="4" fillId="0" borderId="1" xfId="0" applyNumberFormat="1" applyFont="1" applyFill="1" applyBorder="1" applyAlignment="1">
      <alignment horizontal="left" vertical="top"/>
    </xf>
    <xf numFmtId="4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3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/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55"/>
  <sheetViews>
    <sheetView tabSelected="1" view="pageBreakPreview" zoomScale="90" zoomScaleNormal="100" zoomScaleSheetLayoutView="90" workbookViewId="0">
      <selection activeCell="A5" sqref="A5:F5"/>
    </sheetView>
  </sheetViews>
  <sheetFormatPr defaultRowHeight="15" x14ac:dyDescent="0.25"/>
  <cols>
    <col min="1" max="1" width="10.42578125" customWidth="1"/>
    <col min="2" max="2" width="26.28515625" customWidth="1"/>
    <col min="3" max="3" width="52.7109375" customWidth="1"/>
    <col min="4" max="4" width="19.28515625" customWidth="1"/>
    <col min="5" max="5" width="18.140625" customWidth="1"/>
    <col min="6" max="6" width="19.28515625" customWidth="1"/>
  </cols>
  <sheetData>
    <row r="1" spans="1:6" ht="15.75" x14ac:dyDescent="0.25">
      <c r="C1" s="39" t="s">
        <v>58</v>
      </c>
      <c r="D1" s="40"/>
      <c r="E1" s="41"/>
      <c r="F1" s="41"/>
    </row>
    <row r="2" spans="1:6" x14ac:dyDescent="0.25">
      <c r="C2" s="42" t="s">
        <v>81</v>
      </c>
      <c r="D2" s="40"/>
      <c r="E2" s="41"/>
      <c r="F2" s="41"/>
    </row>
    <row r="3" spans="1:6" ht="57" customHeight="1" x14ac:dyDescent="0.25">
      <c r="B3" s="1"/>
      <c r="C3" s="40"/>
      <c r="D3" s="40"/>
      <c r="E3" s="41"/>
      <c r="F3" s="41"/>
    </row>
    <row r="4" spans="1:6" ht="36" customHeight="1" x14ac:dyDescent="0.25">
      <c r="A4" s="43" t="s">
        <v>82</v>
      </c>
      <c r="B4" s="41"/>
      <c r="C4" s="41"/>
      <c r="D4" s="41"/>
      <c r="E4" s="41"/>
      <c r="F4" s="41"/>
    </row>
    <row r="5" spans="1:6" ht="15" customHeight="1" x14ac:dyDescent="0.25">
      <c r="A5" s="44"/>
      <c r="B5" s="45"/>
      <c r="C5" s="45"/>
      <c r="D5" s="45"/>
      <c r="E5" s="45"/>
      <c r="F5" s="45"/>
    </row>
    <row r="6" spans="1:6" ht="21" customHeight="1" x14ac:dyDescent="0.25">
      <c r="B6" s="46"/>
      <c r="C6" s="46"/>
      <c r="D6" s="46"/>
      <c r="E6" s="47" t="s">
        <v>69</v>
      </c>
      <c r="F6" s="47"/>
    </row>
    <row r="7" spans="1:6" ht="51" customHeight="1" x14ac:dyDescent="0.25">
      <c r="A7" s="34" t="s">
        <v>0</v>
      </c>
      <c r="B7" s="35"/>
      <c r="C7" s="36" t="s">
        <v>39</v>
      </c>
      <c r="D7" s="36" t="s">
        <v>70</v>
      </c>
      <c r="E7" s="36" t="s">
        <v>72</v>
      </c>
      <c r="F7" s="36" t="s">
        <v>80</v>
      </c>
    </row>
    <row r="8" spans="1:6" ht="69" customHeight="1" x14ac:dyDescent="0.25">
      <c r="A8" s="16" t="s">
        <v>37</v>
      </c>
      <c r="B8" s="17" t="s">
        <v>38</v>
      </c>
      <c r="C8" s="37"/>
      <c r="D8" s="38"/>
      <c r="E8" s="38"/>
      <c r="F8" s="38"/>
    </row>
    <row r="9" spans="1:6" ht="30.75" customHeight="1" x14ac:dyDescent="0.25">
      <c r="A9" s="21" t="s">
        <v>40</v>
      </c>
      <c r="B9" s="22" t="s">
        <v>41</v>
      </c>
      <c r="C9" s="22" t="s">
        <v>71</v>
      </c>
      <c r="D9" s="23">
        <f>D10+D15+D21</f>
        <v>0</v>
      </c>
      <c r="E9" s="23">
        <f>E10+E15+E21</f>
        <v>0</v>
      </c>
      <c r="F9" s="23">
        <f>F10+F15+F21</f>
        <v>0</v>
      </c>
    </row>
    <row r="10" spans="1:6" ht="35.25" customHeight="1" x14ac:dyDescent="0.25">
      <c r="A10" s="24" t="s">
        <v>40</v>
      </c>
      <c r="B10" s="25" t="s">
        <v>59</v>
      </c>
      <c r="C10" s="26" t="s">
        <v>60</v>
      </c>
      <c r="D10" s="27">
        <f>D11+D13</f>
        <v>0</v>
      </c>
      <c r="E10" s="27">
        <f t="shared" ref="E10:F10" si="0">E11+E13</f>
        <v>0</v>
      </c>
      <c r="F10" s="27">
        <f t="shared" si="0"/>
        <v>0</v>
      </c>
    </row>
    <row r="11" spans="1:6" ht="35.25" customHeight="1" x14ac:dyDescent="0.25">
      <c r="A11" s="28" t="s">
        <v>40</v>
      </c>
      <c r="B11" s="29" t="s">
        <v>61</v>
      </c>
      <c r="C11" s="30" t="s">
        <v>62</v>
      </c>
      <c r="D11" s="31">
        <f>D12</f>
        <v>0</v>
      </c>
      <c r="E11" s="31">
        <f t="shared" ref="E11:F11" si="1">E12</f>
        <v>0</v>
      </c>
      <c r="F11" s="31">
        <f t="shared" si="1"/>
        <v>0</v>
      </c>
    </row>
    <row r="12" spans="1:6" ht="48.75" customHeight="1" x14ac:dyDescent="0.25">
      <c r="A12" s="9" t="s">
        <v>40</v>
      </c>
      <c r="B12" s="11" t="s">
        <v>65</v>
      </c>
      <c r="C12" s="7" t="s">
        <v>66</v>
      </c>
      <c r="D12" s="10"/>
      <c r="E12" s="10"/>
      <c r="F12" s="10"/>
    </row>
    <row r="13" spans="1:6" ht="35.25" customHeight="1" x14ac:dyDescent="0.25">
      <c r="A13" s="28" t="s">
        <v>40</v>
      </c>
      <c r="B13" s="29" t="s">
        <v>63</v>
      </c>
      <c r="C13" s="30" t="s">
        <v>64</v>
      </c>
      <c r="D13" s="31">
        <f>D14</f>
        <v>0</v>
      </c>
      <c r="E13" s="31">
        <f t="shared" ref="E13:F13" si="2">E14</f>
        <v>0</v>
      </c>
      <c r="F13" s="31">
        <f t="shared" si="2"/>
        <v>0</v>
      </c>
    </row>
    <row r="14" spans="1:6" ht="46.5" customHeight="1" x14ac:dyDescent="0.25">
      <c r="A14" s="9" t="s">
        <v>40</v>
      </c>
      <c r="B14" s="11" t="s">
        <v>67</v>
      </c>
      <c r="C14" s="7" t="s">
        <v>68</v>
      </c>
      <c r="D14" s="10"/>
      <c r="E14" s="10"/>
      <c r="F14" s="10"/>
    </row>
    <row r="15" spans="1:6" ht="36.75" customHeight="1" x14ac:dyDescent="0.25">
      <c r="A15" s="24" t="s">
        <v>57</v>
      </c>
      <c r="B15" s="25" t="s">
        <v>51</v>
      </c>
      <c r="C15" s="26" t="s">
        <v>73</v>
      </c>
      <c r="D15" s="27">
        <f>D16+D19</f>
        <v>0</v>
      </c>
      <c r="E15" s="27">
        <f t="shared" ref="E15:F15" si="3">E16+E19</f>
        <v>0</v>
      </c>
      <c r="F15" s="27">
        <f t="shared" si="3"/>
        <v>0</v>
      </c>
    </row>
    <row r="16" spans="1:6" ht="50.25" customHeight="1" x14ac:dyDescent="0.25">
      <c r="A16" s="28" t="s">
        <v>57</v>
      </c>
      <c r="B16" s="29" t="s">
        <v>52</v>
      </c>
      <c r="C16" s="30" t="s">
        <v>74</v>
      </c>
      <c r="D16" s="31">
        <f>D17+D19</f>
        <v>0</v>
      </c>
      <c r="E16" s="31">
        <f>E17+E19</f>
        <v>0</v>
      </c>
      <c r="F16" s="31">
        <f>F17+F19</f>
        <v>0</v>
      </c>
    </row>
    <row r="17" spans="1:6" ht="48" customHeight="1" x14ac:dyDescent="0.25">
      <c r="A17" s="28" t="s">
        <v>57</v>
      </c>
      <c r="B17" s="29" t="s">
        <v>55</v>
      </c>
      <c r="C17" s="30" t="s">
        <v>75</v>
      </c>
      <c r="D17" s="31">
        <f t="shared" ref="D17:F17" si="4">D18</f>
        <v>0</v>
      </c>
      <c r="E17" s="31">
        <f t="shared" si="4"/>
        <v>0</v>
      </c>
      <c r="F17" s="31">
        <f t="shared" si="4"/>
        <v>0</v>
      </c>
    </row>
    <row r="18" spans="1:6" ht="49.5" customHeight="1" x14ac:dyDescent="0.25">
      <c r="A18" s="9" t="s">
        <v>57</v>
      </c>
      <c r="B18" s="11" t="s">
        <v>53</v>
      </c>
      <c r="C18" s="7" t="s">
        <v>76</v>
      </c>
      <c r="D18" s="10"/>
      <c r="E18" s="10"/>
      <c r="F18" s="10"/>
    </row>
    <row r="19" spans="1:6" ht="47.25" customHeight="1" x14ac:dyDescent="0.25">
      <c r="A19" s="28" t="s">
        <v>57</v>
      </c>
      <c r="B19" s="29" t="s">
        <v>56</v>
      </c>
      <c r="C19" s="30" t="s">
        <v>77</v>
      </c>
      <c r="D19" s="31">
        <f>D20</f>
        <v>0</v>
      </c>
      <c r="E19" s="31">
        <f t="shared" ref="E19:F19" si="5">E20</f>
        <v>0</v>
      </c>
      <c r="F19" s="31">
        <f t="shared" si="5"/>
        <v>0</v>
      </c>
    </row>
    <row r="20" spans="1:6" ht="49.5" customHeight="1" x14ac:dyDescent="0.25">
      <c r="A20" s="9" t="s">
        <v>57</v>
      </c>
      <c r="B20" s="11" t="s">
        <v>54</v>
      </c>
      <c r="C20" s="7" t="s">
        <v>78</v>
      </c>
      <c r="D20" s="10"/>
      <c r="E20" s="10"/>
      <c r="F20" s="10"/>
    </row>
    <row r="21" spans="1:6" ht="33" customHeight="1" x14ac:dyDescent="0.25">
      <c r="A21" s="21" t="s">
        <v>40</v>
      </c>
      <c r="B21" s="32" t="s">
        <v>42</v>
      </c>
      <c r="C21" s="22" t="s">
        <v>79</v>
      </c>
      <c r="D21" s="33">
        <f>D26+D22</f>
        <v>0</v>
      </c>
      <c r="E21" s="33">
        <f t="shared" ref="E21:F21" si="6">E26+E22</f>
        <v>0</v>
      </c>
      <c r="F21" s="33">
        <f t="shared" si="6"/>
        <v>0</v>
      </c>
    </row>
    <row r="22" spans="1:6" ht="18.75" customHeight="1" x14ac:dyDescent="0.25">
      <c r="A22" s="24" t="s">
        <v>40</v>
      </c>
      <c r="B22" s="26" t="s">
        <v>43</v>
      </c>
      <c r="C22" s="26" t="s">
        <v>11</v>
      </c>
      <c r="D22" s="27">
        <f t="shared" ref="D22:F23" si="7">D23</f>
        <v>-358321449.63</v>
      </c>
      <c r="E22" s="27">
        <f t="shared" si="7"/>
        <v>-261011920.55000001</v>
      </c>
      <c r="F22" s="27">
        <f t="shared" si="7"/>
        <v>-258274040.94</v>
      </c>
    </row>
    <row r="23" spans="1:6" ht="20.25" customHeight="1" x14ac:dyDescent="0.25">
      <c r="A23" s="9" t="s">
        <v>40</v>
      </c>
      <c r="B23" s="7" t="s">
        <v>44</v>
      </c>
      <c r="C23" s="7" t="s">
        <v>12</v>
      </c>
      <c r="D23" s="10">
        <f>D24</f>
        <v>-358321449.63</v>
      </c>
      <c r="E23" s="10">
        <f t="shared" si="7"/>
        <v>-261011920.55000001</v>
      </c>
      <c r="F23" s="10">
        <f t="shared" si="7"/>
        <v>-258274040.94</v>
      </c>
    </row>
    <row r="24" spans="1:6" ht="31.5" customHeight="1" x14ac:dyDescent="0.25">
      <c r="A24" s="9" t="s">
        <v>40</v>
      </c>
      <c r="B24" s="7" t="s">
        <v>45</v>
      </c>
      <c r="C24" s="7" t="s">
        <v>13</v>
      </c>
      <c r="D24" s="10">
        <f t="shared" ref="D24:F24" si="8">D25</f>
        <v>-358321449.63</v>
      </c>
      <c r="E24" s="10">
        <f t="shared" si="8"/>
        <v>-261011920.55000001</v>
      </c>
      <c r="F24" s="10">
        <f t="shared" si="8"/>
        <v>-258274040.94</v>
      </c>
    </row>
    <row r="25" spans="1:6" ht="34.5" customHeight="1" x14ac:dyDescent="0.25">
      <c r="A25" s="9" t="s">
        <v>40</v>
      </c>
      <c r="B25" s="7" t="s">
        <v>46</v>
      </c>
      <c r="C25" s="7" t="s">
        <v>14</v>
      </c>
      <c r="D25" s="10">
        <f>(-358321449.63)</f>
        <v>-358321449.63</v>
      </c>
      <c r="E25" s="12">
        <f>(-261011920.55)</f>
        <v>-261011920.55000001</v>
      </c>
      <c r="F25" s="12">
        <f>(-258274040.94)</f>
        <v>-258274040.94</v>
      </c>
    </row>
    <row r="26" spans="1:6" ht="23.25" customHeight="1" x14ac:dyDescent="0.25">
      <c r="A26" s="24" t="s">
        <v>40</v>
      </c>
      <c r="B26" s="26" t="s">
        <v>47</v>
      </c>
      <c r="C26" s="26" t="s">
        <v>15</v>
      </c>
      <c r="D26" s="27">
        <f t="shared" ref="D26:F27" si="9">D27</f>
        <v>358321449.63</v>
      </c>
      <c r="E26" s="27">
        <f t="shared" si="9"/>
        <v>261011920.55000001</v>
      </c>
      <c r="F26" s="27">
        <f t="shared" si="9"/>
        <v>258274040.94</v>
      </c>
    </row>
    <row r="27" spans="1:6" ht="21.75" customHeight="1" x14ac:dyDescent="0.25">
      <c r="A27" s="9" t="s">
        <v>40</v>
      </c>
      <c r="B27" s="7" t="s">
        <v>48</v>
      </c>
      <c r="C27" s="7" t="s">
        <v>16</v>
      </c>
      <c r="D27" s="10">
        <f>D28</f>
        <v>358321449.63</v>
      </c>
      <c r="E27" s="10">
        <f t="shared" si="9"/>
        <v>261011920.55000001</v>
      </c>
      <c r="F27" s="10">
        <f t="shared" si="9"/>
        <v>258274040.94</v>
      </c>
    </row>
    <row r="28" spans="1:6" ht="30" x14ac:dyDescent="0.25">
      <c r="A28" s="9" t="s">
        <v>40</v>
      </c>
      <c r="B28" s="7" t="s">
        <v>49</v>
      </c>
      <c r="C28" s="7" t="s">
        <v>17</v>
      </c>
      <c r="D28" s="10">
        <f t="shared" ref="D28:F28" si="10">D29</f>
        <v>358321449.63</v>
      </c>
      <c r="E28" s="10">
        <f t="shared" si="10"/>
        <v>261011920.55000001</v>
      </c>
      <c r="F28" s="10">
        <f t="shared" si="10"/>
        <v>258274040.94</v>
      </c>
    </row>
    <row r="29" spans="1:6" ht="30" x14ac:dyDescent="0.25">
      <c r="A29" s="9" t="s">
        <v>40</v>
      </c>
      <c r="B29" s="7" t="s">
        <v>50</v>
      </c>
      <c r="C29" s="7" t="s">
        <v>18</v>
      </c>
      <c r="D29" s="10">
        <f>358321449.63</f>
        <v>358321449.63</v>
      </c>
      <c r="E29" s="12">
        <f>261011920.55</f>
        <v>261011920.55000001</v>
      </c>
      <c r="F29" s="12">
        <f>258274040.94</f>
        <v>258274040.94</v>
      </c>
    </row>
    <row r="30" spans="1:6" ht="28.5" hidden="1" x14ac:dyDescent="0.25">
      <c r="B30" s="20" t="s">
        <v>1</v>
      </c>
      <c r="C30" s="2" t="s">
        <v>2</v>
      </c>
      <c r="D30" s="3">
        <f t="shared" ref="D30" si="11">D31+D35</f>
        <v>0</v>
      </c>
    </row>
    <row r="31" spans="1:6" ht="31.5" hidden="1" customHeight="1" x14ac:dyDescent="0.25">
      <c r="B31" s="4" t="s">
        <v>28</v>
      </c>
      <c r="C31" s="5" t="s">
        <v>19</v>
      </c>
      <c r="D31" s="6">
        <f t="shared" ref="D31:D33" si="12">D32</f>
        <v>0</v>
      </c>
    </row>
    <row r="32" spans="1:6" ht="45.75" hidden="1" customHeight="1" x14ac:dyDescent="0.25">
      <c r="B32" s="4" t="s">
        <v>29</v>
      </c>
      <c r="C32" s="5" t="s">
        <v>20</v>
      </c>
      <c r="D32" s="6">
        <f t="shared" si="12"/>
        <v>0</v>
      </c>
    </row>
    <row r="33" spans="2:6" ht="131.25" hidden="1" customHeight="1" x14ac:dyDescent="0.25">
      <c r="B33" s="4" t="s">
        <v>30</v>
      </c>
      <c r="C33" s="5" t="s">
        <v>21</v>
      </c>
      <c r="D33" s="6">
        <f t="shared" si="12"/>
        <v>0</v>
      </c>
    </row>
    <row r="34" spans="2:6" ht="119.25" hidden="1" customHeight="1" x14ac:dyDescent="0.25">
      <c r="B34" s="4" t="s">
        <v>7</v>
      </c>
      <c r="C34" s="5" t="s">
        <v>3</v>
      </c>
      <c r="D34" s="6">
        <v>0</v>
      </c>
    </row>
    <row r="35" spans="2:6" ht="46.5" hidden="1" customHeight="1" x14ac:dyDescent="0.25">
      <c r="B35" s="4" t="s">
        <v>31</v>
      </c>
      <c r="C35" s="5" t="s">
        <v>22</v>
      </c>
      <c r="D35" s="6">
        <f t="shared" ref="D35" si="13">D36-D41</f>
        <v>0</v>
      </c>
    </row>
    <row r="36" spans="2:6" ht="43.5" hidden="1" customHeight="1" x14ac:dyDescent="0.25">
      <c r="B36" s="4" t="s">
        <v>32</v>
      </c>
      <c r="C36" s="5" t="s">
        <v>23</v>
      </c>
      <c r="D36" s="6">
        <f t="shared" ref="D36" si="14">D37+D39</f>
        <v>0</v>
      </c>
    </row>
    <row r="37" spans="2:6" ht="51.75" hidden="1" customHeight="1" x14ac:dyDescent="0.25">
      <c r="B37" s="4" t="s">
        <v>33</v>
      </c>
      <c r="C37" s="5" t="s">
        <v>24</v>
      </c>
      <c r="D37" s="6">
        <f t="shared" ref="D37" si="15">D38</f>
        <v>0</v>
      </c>
    </row>
    <row r="38" spans="2:6" ht="57" hidden="1" customHeight="1" x14ac:dyDescent="0.25">
      <c r="B38" s="4" t="s">
        <v>8</v>
      </c>
      <c r="C38" s="7" t="s">
        <v>4</v>
      </c>
      <c r="D38" s="6">
        <v>0</v>
      </c>
    </row>
    <row r="39" spans="2:6" ht="63.75" hidden="1" customHeight="1" x14ac:dyDescent="0.25">
      <c r="B39" s="4" t="s">
        <v>34</v>
      </c>
      <c r="C39" s="7" t="s">
        <v>25</v>
      </c>
      <c r="D39" s="6">
        <f t="shared" ref="D39" si="16">D40</f>
        <v>0</v>
      </c>
    </row>
    <row r="40" spans="2:6" ht="79.5" hidden="1" customHeight="1" x14ac:dyDescent="0.25">
      <c r="B40" s="4" t="s">
        <v>9</v>
      </c>
      <c r="C40" s="7" t="s">
        <v>5</v>
      </c>
      <c r="D40" s="6">
        <v>0</v>
      </c>
    </row>
    <row r="41" spans="2:6" ht="43.5" hidden="1" customHeight="1" x14ac:dyDescent="0.25">
      <c r="B41" s="4" t="s">
        <v>35</v>
      </c>
      <c r="C41" s="7" t="s">
        <v>26</v>
      </c>
      <c r="D41" s="6">
        <f t="shared" ref="D41:D42" si="17">D42</f>
        <v>0</v>
      </c>
    </row>
    <row r="42" spans="2:6" ht="63.75" hidden="1" customHeight="1" x14ac:dyDescent="0.25">
      <c r="B42" s="4" t="s">
        <v>36</v>
      </c>
      <c r="C42" s="7" t="s">
        <v>27</v>
      </c>
      <c r="D42" s="6">
        <f t="shared" si="17"/>
        <v>0</v>
      </c>
    </row>
    <row r="43" spans="2:6" ht="79.5" hidden="1" customHeight="1" x14ac:dyDescent="0.25">
      <c r="B43" s="4" t="s">
        <v>10</v>
      </c>
      <c r="C43" s="5" t="s">
        <v>6</v>
      </c>
      <c r="D43" s="6">
        <v>0</v>
      </c>
    </row>
    <row r="46" spans="2:6" x14ac:dyDescent="0.25">
      <c r="B46" s="8"/>
      <c r="D46" s="8"/>
    </row>
    <row r="47" spans="2:6" x14ac:dyDescent="0.25">
      <c r="B47" s="8"/>
      <c r="D47" s="8"/>
      <c r="F47" s="8"/>
    </row>
    <row r="48" spans="2:6" x14ac:dyDescent="0.25">
      <c r="D48" s="15"/>
      <c r="E48" s="13"/>
      <c r="F48" s="8"/>
    </row>
    <row r="49" spans="2:6" x14ac:dyDescent="0.25">
      <c r="B49" s="8"/>
      <c r="D49" s="18"/>
      <c r="E49" s="18"/>
      <c r="F49" s="8"/>
    </row>
    <row r="50" spans="2:6" x14ac:dyDescent="0.25">
      <c r="D50" s="13"/>
      <c r="E50" s="18"/>
      <c r="F50" s="8"/>
    </row>
    <row r="51" spans="2:6" x14ac:dyDescent="0.25">
      <c r="D51" s="14"/>
      <c r="E51" s="18"/>
      <c r="F51" s="8"/>
    </row>
    <row r="52" spans="2:6" x14ac:dyDescent="0.25">
      <c r="D52" s="14"/>
      <c r="E52" s="18"/>
      <c r="F52" s="8"/>
    </row>
    <row r="53" spans="2:6" x14ac:dyDescent="0.25">
      <c r="E53" s="19"/>
      <c r="F53" s="8"/>
    </row>
    <row r="54" spans="2:6" x14ac:dyDescent="0.25">
      <c r="F54" s="8"/>
    </row>
    <row r="55" spans="2:6" x14ac:dyDescent="0.25">
      <c r="F55" s="8"/>
    </row>
  </sheetData>
  <mergeCells count="11">
    <mergeCell ref="C1:F1"/>
    <mergeCell ref="C2:F3"/>
    <mergeCell ref="A4:F4"/>
    <mergeCell ref="A5:F5"/>
    <mergeCell ref="B6:D6"/>
    <mergeCell ref="E6:F6"/>
    <mergeCell ref="A7:B7"/>
    <mergeCell ref="C7:C8"/>
    <mergeCell ref="D7:D8"/>
    <mergeCell ref="E7:E8"/>
    <mergeCell ref="F7:F8"/>
  </mergeCells>
  <pageMargins left="0.19685039370078741" right="0.19685039370078741" top="0.74803149606299213" bottom="0.74803149606299213" header="0.31496062992125984" footer="0.31496062992125984"/>
  <pageSetup paperSize="9" scale="68" orientation="portrait" r:id="rId1"/>
  <rowBreaks count="1" manualBreakCount="1">
    <brk id="46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Второе чтение</vt:lpstr>
      <vt:lpstr>'Второе чтение'!Область_печати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2020-12-21T13:03:06Z</dcterms:modified>
</cp:coreProperties>
</file>