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Finserver\информация\2020 год\Формирование бюджетов на 2021-2023 гг\Второе чтение\Район\"/>
    </mc:Choice>
  </mc:AlternateContent>
  <bookViews>
    <workbookView xWindow="120" yWindow="10500" windowWidth="9720" windowHeight="1185" tabRatio="768"/>
  </bookViews>
  <sheets>
    <sheet name="Второе чтение" sheetId="102" r:id="rId1"/>
  </sheets>
  <definedNames>
    <definedName name="_xlnm._FilterDatabase" localSheetId="0" hidden="1">'Второе чтение'!$A$2:$E$141</definedName>
    <definedName name="_xlnm.Print_Area" localSheetId="0">'Второе чтение'!$A$2:$I$142</definedName>
  </definedNames>
  <calcPr calcId="152511"/>
</workbook>
</file>

<file path=xl/calcChain.xml><?xml version="1.0" encoding="utf-8"?>
<calcChain xmlns="http://schemas.openxmlformats.org/spreadsheetml/2006/main">
  <c r="G50" i="102" l="1"/>
  <c r="H50" i="102"/>
  <c r="G49" i="102"/>
  <c r="H49" i="102"/>
  <c r="F50" i="102"/>
  <c r="F49" i="102"/>
  <c r="G114" i="102" l="1"/>
  <c r="F114" i="102"/>
  <c r="H110" i="102"/>
  <c r="G110" i="102"/>
  <c r="F110" i="102"/>
  <c r="F106" i="102"/>
  <c r="F66" i="102"/>
  <c r="F52" i="102"/>
  <c r="F26" i="102" l="1"/>
  <c r="H25" i="102"/>
  <c r="G25" i="102"/>
  <c r="F25" i="102"/>
  <c r="F6" i="102" l="1"/>
  <c r="G6" i="102"/>
  <c r="H6" i="102"/>
  <c r="F7" i="102"/>
  <c r="G7" i="102"/>
  <c r="H7" i="102"/>
  <c r="F8" i="102"/>
  <c r="G8" i="102"/>
  <c r="H8" i="102"/>
  <c r="F127" i="102" l="1"/>
  <c r="F128" i="102"/>
  <c r="F122" i="102"/>
  <c r="F123" i="102"/>
  <c r="F117" i="102"/>
  <c r="F115" i="102"/>
  <c r="F16" i="102" l="1"/>
  <c r="G19" i="102"/>
  <c r="H131" i="102"/>
  <c r="F58" i="102"/>
  <c r="F57" i="102"/>
  <c r="F45" i="102"/>
  <c r="F47" i="102"/>
  <c r="F39" i="102"/>
  <c r="F38" i="102"/>
  <c r="F37" i="102"/>
  <c r="F29" i="102"/>
  <c r="H19" i="102"/>
  <c r="F19" i="102"/>
  <c r="F17" i="102"/>
  <c r="F13" i="102"/>
  <c r="F134" i="102" l="1"/>
  <c r="F132" i="102"/>
  <c r="F89" i="102" l="1"/>
  <c r="F9" i="102" l="1"/>
  <c r="F133" i="102" l="1"/>
  <c r="G87" i="102" l="1"/>
  <c r="H87" i="102"/>
  <c r="F87" i="102"/>
  <c r="G120" i="102"/>
  <c r="H120" i="102"/>
  <c r="F120" i="102"/>
  <c r="H113" i="102"/>
  <c r="G113" i="102"/>
  <c r="F113" i="102"/>
  <c r="G76" i="102" l="1"/>
  <c r="H76" i="102"/>
  <c r="F76" i="102"/>
  <c r="G74" i="102" l="1"/>
  <c r="F74" i="102"/>
  <c r="H74" i="102"/>
  <c r="F109" i="102"/>
  <c r="F131" i="102" l="1"/>
  <c r="H52" i="102" l="1"/>
  <c r="G52" i="102"/>
  <c r="G13" i="102" l="1"/>
  <c r="F14" i="102"/>
  <c r="G14" i="102"/>
  <c r="H14" i="102"/>
  <c r="F15" i="102"/>
  <c r="F18" i="102"/>
  <c r="G18" i="102"/>
  <c r="H18" i="102"/>
  <c r="F20" i="102"/>
  <c r="G20" i="102"/>
  <c r="H20" i="102"/>
  <c r="G29" i="102"/>
  <c r="F30" i="102"/>
  <c r="G30" i="102"/>
  <c r="H30" i="102"/>
  <c r="F36" i="102"/>
  <c r="G38" i="102"/>
  <c r="H38" i="102"/>
  <c r="F40" i="102"/>
  <c r="G40" i="102"/>
  <c r="H40" i="102"/>
  <c r="F46" i="102"/>
  <c r="F48" i="102"/>
  <c r="F60" i="102"/>
  <c r="G60" i="102"/>
  <c r="H60" i="102"/>
  <c r="F64" i="102"/>
  <c r="G64" i="102"/>
  <c r="H64" i="102"/>
  <c r="F65" i="102"/>
  <c r="G5" i="102" l="1"/>
  <c r="H5" i="102"/>
  <c r="F5" i="102"/>
  <c r="H132" i="102" l="1"/>
  <c r="G132" i="102"/>
  <c r="F108" i="102" l="1"/>
  <c r="F141" i="102" l="1"/>
  <c r="H139" i="102"/>
  <c r="G139" i="102"/>
  <c r="G131" i="102"/>
  <c r="H66" i="102"/>
  <c r="F78" i="102" l="1"/>
  <c r="G78" i="102"/>
  <c r="H78" i="102"/>
  <c r="G66" i="102"/>
  <c r="F142" i="102" l="1"/>
  <c r="G142" i="102"/>
  <c r="H142" i="102"/>
</calcChain>
</file>

<file path=xl/sharedStrings.xml><?xml version="1.0" encoding="utf-8"?>
<sst xmlns="http://schemas.openxmlformats.org/spreadsheetml/2006/main" count="690" uniqueCount="269">
  <si>
    <t>0102</t>
  </si>
  <si>
    <t>0104</t>
  </si>
  <si>
    <t>0405</t>
  </si>
  <si>
    <t>0502</t>
  </si>
  <si>
    <t>0701</t>
  </si>
  <si>
    <t>0702</t>
  </si>
  <si>
    <t>0707</t>
  </si>
  <si>
    <t>0709</t>
  </si>
  <si>
    <t>1003</t>
  </si>
  <si>
    <t>122</t>
  </si>
  <si>
    <t>0103</t>
  </si>
  <si>
    <t>092</t>
  </si>
  <si>
    <t>0106</t>
  </si>
  <si>
    <t>073</t>
  </si>
  <si>
    <t>1004</t>
  </si>
  <si>
    <t>0105</t>
  </si>
  <si>
    <t xml:space="preserve">Совет Приволжского муниципального района </t>
  </si>
  <si>
    <t>0409</t>
  </si>
  <si>
    <t>0111</t>
  </si>
  <si>
    <t>0113</t>
  </si>
  <si>
    <t>Наименование расходов</t>
  </si>
  <si>
    <t>Код главы</t>
  </si>
  <si>
    <t>Целевая статья</t>
  </si>
  <si>
    <t>Вид расхода</t>
  </si>
  <si>
    <t>Администрация Приволжского  муниципального района</t>
  </si>
  <si>
    <t>303</t>
  </si>
  <si>
    <t>100</t>
  </si>
  <si>
    <t>200</t>
  </si>
  <si>
    <t>800</t>
  </si>
  <si>
    <t>600</t>
  </si>
  <si>
    <t>300</t>
  </si>
  <si>
    <t>Финансовое управление администрации Приволжского  муниципального района</t>
  </si>
  <si>
    <t>400</t>
  </si>
  <si>
    <t>0705</t>
  </si>
  <si>
    <t>500</t>
  </si>
  <si>
    <t>1001</t>
  </si>
  <si>
    <t>ИТОГО</t>
  </si>
  <si>
    <t>Раздел, подраздел</t>
  </si>
  <si>
    <t>03 1 01 01590</t>
  </si>
  <si>
    <t>03 1 06 08590</t>
  </si>
  <si>
    <t>03 1 05 07590</t>
  </si>
  <si>
    <t>03 1 02 02590</t>
  </si>
  <si>
    <t>03 1 02 80150</t>
  </si>
  <si>
    <t>03 1 02 80160</t>
  </si>
  <si>
    <t>03 1 03 03590</t>
  </si>
  <si>
    <t>03 1 03 81440</t>
  </si>
  <si>
    <t>03 4 01 00100</t>
  </si>
  <si>
    <t>03 4 02 80200</t>
  </si>
  <si>
    <t>03 1 04 80110</t>
  </si>
  <si>
    <t>03 2 01 05590</t>
  </si>
  <si>
    <t>03 3 01 06590</t>
  </si>
  <si>
    <t>42 9 00 04590</t>
  </si>
  <si>
    <t>11 1 01 02500</t>
  </si>
  <si>
    <t>11 3 01 00080</t>
  </si>
  <si>
    <t>40 9 00 01500</t>
  </si>
  <si>
    <t>40 9 00 01900</t>
  </si>
  <si>
    <t>53 9 00 01990</t>
  </si>
  <si>
    <t>40 9 00 01910</t>
  </si>
  <si>
    <t>51 9 00 70030</t>
  </si>
  <si>
    <t>40 9 00 01700</t>
  </si>
  <si>
    <t>13 2 01 80360</t>
  </si>
  <si>
    <t>40 9 00 51200</t>
  </si>
  <si>
    <t>01 2 01 20810</t>
  </si>
  <si>
    <t>40 9 00 70100</t>
  </si>
  <si>
    <t>40 9 00 80350</t>
  </si>
  <si>
    <t>41 9 00 90160</t>
  </si>
  <si>
    <t>11 1 02 70200</t>
  </si>
  <si>
    <t>0503</t>
  </si>
  <si>
    <t>13 1 01 01000</t>
  </si>
  <si>
    <t>03 1 04 80100</t>
  </si>
  <si>
    <t>03 1 01 80170</t>
  </si>
  <si>
    <t>Расходы на обеспечение деятельности (оказание услуг) муниципальных учреждений дополнительного образования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</si>
  <si>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муниципальных учреждений дошкольного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</si>
  <si>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дошкольного образования (Иные бюджетные ассигнования)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</si>
  <si>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</si>
  <si>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</si>
  <si>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общего образования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</si>
  <si>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муниципальных учреждений общего образования (Иные межбюджетные ассигнования)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</si>
  <si>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</si>
  <si>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Возмещение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</si>
  <si>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муниципальных учреждений дополнительного образования (Иные бюджетные ассигнования)</t>
  </si>
  <si>
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</si>
  <si>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детей-сирот и детей, находящихся в трудной жизненной ситуации, в лагерях дневного пребывания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</si>
  <si>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муниципальных учреждений по другим вопросам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</si>
  <si>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по другим вопросам (Иные бюджетные ассигнования)</t>
  </si>
  <si>
    <t>Осуществление переданных органам местного самоуправления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</si>
  <si>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Обеспечение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</si>
  <si>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органов местного самоуправления (Иные бюджетные ассигнования)</t>
  </si>
  <si>
    <t>Обеспечение функционирования высшего должностного лица органа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</si>
  <si>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</si>
  <si>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</si>
  <si>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Приволжского муниципального района (Иные бюджетные ассигнования)</t>
  </si>
  <si>
    <t>Материальное вознаграждение гражданам, награжденным Почетной грамотой (Иные бюджетные ассигнования)</t>
  </si>
  <si>
    <t>Оплата годовых членских взносов в Союз малых городов России и в Совет муниципальных образований (Иные бюджетные ассигнования)</t>
  </si>
  <si>
    <t>Субсидия на реализацию мер по обеспечению экологической безопасности использования, обезвреживания и размещения отходов от объектов жилищного фонда, предприятий и организаций Приволжского муниципального района (Иные бюджетные ассигнования)</t>
  </si>
  <si>
    <t>Доплата к пенсиям муниципальным служащим (Социальное обеспечение и иные выплаты населению)</t>
  </si>
  <si>
    <t>Мероприятия в области социальной политики. Расходы на оказание финансовой помощи некоммерческим организациям (Предоставление субсидий бюджетным, автономным учреждениям и иным некоммерческим организациям)</t>
  </si>
  <si>
    <t>03 1 03 S1440</t>
  </si>
  <si>
    <t>03 1 03 S1420</t>
  </si>
  <si>
    <t>40 9 00 01510</t>
  </si>
  <si>
    <t>11 4 01 00090</t>
  </si>
  <si>
    <t>Муниципальное казённое учреждение отдел образования администрации Приволжского  муниципального района</t>
  </si>
  <si>
    <t>Расходы на обеспечение деятельности (оказание услуг) муниципальных учреждений дополнительного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</si>
  <si>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0707 </t>
  </si>
  <si>
    <t>0309</t>
  </si>
  <si>
    <t>04 1 01 20930</t>
  </si>
  <si>
    <t>04 1 01 20910</t>
  </si>
  <si>
    <t>04 1 01 20920</t>
  </si>
  <si>
    <t>04 2 01 20950</t>
  </si>
  <si>
    <t>0501</t>
  </si>
  <si>
    <t>05 1 01 90010</t>
  </si>
  <si>
    <t>06 2 01 80370</t>
  </si>
  <si>
    <t>06 1 01 60010</t>
  </si>
  <si>
    <t>Единица измерения: руб.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</si>
  <si>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</si>
  <si>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1102</t>
  </si>
  <si>
    <t>0703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</si>
  <si>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</si>
  <si>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03 1 03 81420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</si>
  <si>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 до средней заработной платы учителей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</si>
  <si>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17 1 01 00120</t>
  </si>
  <si>
    <t>11 2 01 00040</t>
  </si>
  <si>
    <t>13 1 02 02000</t>
  </si>
  <si>
    <t>02 1 01 03590</t>
  </si>
  <si>
    <t>40 9 00 01520</t>
  </si>
  <si>
    <t>15 1 01 00400</t>
  </si>
  <si>
    <t>15 1 01 00450</t>
  </si>
  <si>
    <t xml:space="preserve">08 1 04 00410 </t>
  </si>
  <si>
    <t>08 1 03 00440</t>
  </si>
  <si>
    <t xml:space="preserve">06 1 01 00420 </t>
  </si>
  <si>
    <t xml:space="preserve">06 3 01 00430 </t>
  </si>
  <si>
    <t>Обеспечение функций органов местного самоуправления. Передача (исполнение) осуществления части полномочий в соответствии с заключенными соглашениями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</si>
  <si>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Выплата единовременного денежного вознаграждения гражданам за добровольную сдачу незаконно хранящегося оружия, боеприпасов, взрывчатых веществ,взрывчатых устройств (Социальное обеспечение и иные выплаты населению)</t>
  </si>
  <si>
    <t>03 7 01 41100</t>
  </si>
  <si>
    <t>03 6 01 01790</t>
  </si>
  <si>
    <t>0406</t>
  </si>
  <si>
    <t xml:space="preserve">06 2 02 S0540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</si>
  <si>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недвижимого имущества государственной (муниципальной) собственности)</t>
  </si>
  <si>
    <t>03 4 02 S0190</t>
  </si>
  <si>
    <t>14 1 01 10010</t>
  </si>
  <si>
    <t>12 1 01 L4970</t>
  </si>
  <si>
    <t>49 9 00R0820</t>
  </si>
  <si>
    <t>Расходы на  поэтапное доведение средней заработной платы педагогическим работникам иных муниципальных организаций дополнительного образования детей  до средней заработной платы учителей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</si>
  <si>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 на 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</si>
  <si>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2021 год</t>
  </si>
  <si>
    <t>обл</t>
  </si>
  <si>
    <t>12 2 01 70020</t>
  </si>
  <si>
    <t>примечание</t>
  </si>
  <si>
    <t>15 1 02 23120</t>
  </si>
  <si>
    <t>2022 год</t>
  </si>
  <si>
    <t>03 5 01 01490</t>
  </si>
  <si>
    <t>1101</t>
  </si>
  <si>
    <t>03 8 01 01890</t>
  </si>
  <si>
    <t>Расходы на реализацию спортивной подготовки в учреждениях дополнительного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</si>
  <si>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Субсидия на текущее содержание инженерной защиты (дамбы, дренажные системы, водоперекачивающие станции) (Иные бюджетные ассигнования)</t>
  </si>
  <si>
    <t>08 1 03 00470</t>
  </si>
  <si>
    <t>10 1 01 10010</t>
  </si>
  <si>
    <t>у/у 2022 год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</si>
  <si>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</si>
  <si>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03 1 04 80090</t>
  </si>
  <si>
    <t>02 1 01 81430</t>
  </si>
  <si>
    <t>02 1 01 S1430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</si>
  <si>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 искусства  до средней заработной платы в Ивановской области. (Предоставление субсидий бюджетным, автономным учреждениям и иным некоммерческим организациям)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</si>
  <si>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 искусства 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</si>
  <si>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2023 год</t>
  </si>
  <si>
    <t>у/у 2023 год</t>
  </si>
  <si>
    <t>16 2 01 40030</t>
  </si>
  <si>
    <t>Поддержка молодых специалистов (Социальное обеспечение и иные выплаты населению)</t>
  </si>
  <si>
    <t>18 1 02 41200</t>
  </si>
  <si>
    <t>03 1 02 01690</t>
  </si>
  <si>
    <t xml:space="preserve">Расходы на финансирование и создание центра гуманитарного профиля (Закупка товаров, работ и услуг для государственных (муниципальных) нужд) </t>
  </si>
  <si>
    <t>03 1 02 53031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</si>
  <si>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</si>
  <si>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E4 52100</t>
  </si>
  <si>
    <t>Организация мероприятий по поддержке одаренных детей  (Социальное обеспечение и иные выплаты населению)</t>
  </si>
  <si>
    <t>15 1 02 S0510</t>
  </si>
  <si>
    <t>15 1 02 23000</t>
  </si>
  <si>
    <t>08 1 01 28040</t>
  </si>
  <si>
    <t>15 1 02 22140</t>
  </si>
  <si>
    <t>06 3 01 60020</t>
  </si>
  <si>
    <t>03 1 E1 51690</t>
  </si>
  <si>
    <t>03 1 E2 50970</t>
  </si>
  <si>
    <t>03 1 02 L3041</t>
  </si>
  <si>
    <t>13 1 01 03000</t>
  </si>
  <si>
    <t>Субсидия на транспортировку умерших в морг (Иные бюджетные ассигнования)</t>
  </si>
  <si>
    <t>Предоставление социальных выплат молодым семьям на приобретение жилых помещений или строительство индивидуальных жилых домов. Софинансирование районного бюджета (Социальное обеспечение и иные выплаты населению)</t>
  </si>
  <si>
    <t>16 1 01 06690</t>
  </si>
  <si>
    <t>41 9 00 90170</t>
  </si>
  <si>
    <t>Ведомственная структура расходов бюджета Приволжского муниципального района на 2021 год и на плановый период 2022 и 2023 годов</t>
  </si>
  <si>
    <t>05 2 01 90070</t>
  </si>
  <si>
    <t>Расходы связанные с организацией безопасности, содержанием и эксплуатацией гидротехнических сооружений (Иные бюджетные ассигнования)</t>
  </si>
  <si>
    <t>0412</t>
  </si>
  <si>
    <t>40 9 00 01400</t>
  </si>
  <si>
    <t>10 2 01 L5763</t>
  </si>
  <si>
    <t>Обеспечение функционирования представительного органа муниципального образования. Передача (исполнение) осуществления части полномочий в соответствии с заключенными соглашениями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</si>
  <si>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Возмещение расходов депутатам, осуществляющим полномочия на непостоянной основе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</si>
  <si>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02 S1950</t>
  </si>
  <si>
    <t>04 2 01 S7000</t>
  </si>
  <si>
    <t>41 9 00 54690</t>
  </si>
  <si>
    <t xml:space="preserve">Проведение Всероссийской переписи населения 2020 года (Иные бюджетные ассигнования)
</t>
  </si>
  <si>
    <t>Расходы на обеспечение деятельности (оказание услуг) муниципальных учреждений дошкольного образования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</si>
  <si>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</si>
  <si>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</si>
  <si>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Организация мероприятий по пожарной и антитеррористической безопасности (Закупка товаров, работ и услуг для обеспечения государственных (муниципальных) нужд)</t>
  </si>
  <si>
    <t>Проведение ремонтных работ образовательных учреждений (Закупка товаров, работ и услуг для обеспечения государственных (муниципальных) нужд)</t>
  </si>
  <si>
    <t xml:space="preserve">Расходы на мероприятия по обучению детей-инвалидов (Закупка товаров, работ и услуг для обеспечения государственных (муниципальных) нужд) </t>
  </si>
  <si>
    <t xml:space="preserve">Охрана труда (Закупка товаров, работ и услуг для обеспечения государственных (муниципальных) нужд) </t>
  </si>
  <si>
    <t>Расходы на обеспечение деятельности (оказание услуг) муниципальных учреждений общего образования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</si>
  <si>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</si>
  <si>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</si>
  <si>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</si>
  <si>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</si>
  <si>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Расходы на cоздание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</si>
  <si>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 xml:space="preserve">Проведение государственной итоговой аттестации выпускников (Закупка товаров, работ и услуг для обеспечения государственных (муниципальных) нужд) </t>
  </si>
  <si>
    <t>Расходы на обеспечение деятельности (оказание услуг) муниципальных учреждений дополнительного образования (Закупка товаров, работ и услуг для обеспечения государственных (муниципальных) нужд)</t>
  </si>
  <si>
    <t>Расходы на проведение мероприятий для детей и молодежи (Закупка товаров, работ и услуг для обеспечения государственных (муниципальных) нужд)</t>
  </si>
  <si>
    <t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</si>
  <si>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</si>
  <si>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Организация мероприятий по поддержке одаренных детей  (Закупка товаров, работ и услуг для обеспечения государственных (муниципальных) нужд)</t>
  </si>
  <si>
    <t>Поддержка молодых специалистов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</si>
  <si>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по другим вопросам (Закупка товаров, работ и услуг для обеспечения государственных (муниципальных) нужд)</t>
  </si>
  <si>
    <t>Расходы на реализацию спортивной подготовки в учреждениях дополнительного образования (Закупка товаров, работ и услуг для обеспечения государственных (муниципальных) нужд)</t>
  </si>
  <si>
    <t>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</si>
  <si>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Обеспечение средствами информатизации (Закупка товаров, работ и услуг для обеспечения государственных (муниципальных) нужд)</t>
  </si>
  <si>
    <t>Диспансеризация муниципальных служащих  (Закупка товаров, работ и услуг для обеспечения государственных (муниципальных) нужд)</t>
  </si>
  <si>
    <t>Расходы на создание условий для профессионального развития и подготовки кадров муниципальной службы (Закупка товаров, работ и услуг для обеспечения государственных (муниципальных) нужд)</t>
  </si>
  <si>
    <t xml:space="preserve">Организация учета муниципального имущества и проведение его технической инвентаризации (Закупка товаров, работ и услуг для обеспечения государственных (муниципальных) нужд) </t>
  </si>
  <si>
    <t>Расходы на содержание казны (Закупка товаров, работ и услуг для обеспечения государственных (муниципальных) нужд)</t>
  </si>
  <si>
    <t>Проведение независимой оценки размера арендной платы, рыночной стоимости муниципального имущества, а также земельных участков, находящихся в государственной собственности до разграничения (Закупка товаров, работ и услуг для обеспечения государственных (муниципальных) нужд)</t>
  </si>
  <si>
    <t>Выполнение кадастровых работ по межеванию, формированию земельных участков (Закупка товаров, работ и услуг для обеспечения государственных (муниципальных) нужд)</t>
  </si>
  <si>
    <t>Землеустроительные работы (Закупка товаров, работ и услуг для обеспечения государственных (муниципальных) нужд)</t>
  </si>
  <si>
    <t xml:space="preserve">Официальное опубликование правовых актов (Закупка товаров, работ и услуг для обеспечения государственных (муниципальных) нужд)
</t>
  </si>
  <si>
    <t>Приобретение элементов экипировки, устройств, обеспечивающих необходимый уровень защиты граждан и охраны общественного порядка на объектах и во время мероприятий с повышенными требованиями к безопасности  (Закупка товаров, работ и услуг для обеспечения государственных (муниципальных) нужд)</t>
  </si>
  <si>
    <t>Проведение мероприятий  по профилактике правонарушений (Закупка товаров, работ и услуг для обеспечения государственных (муниципальных) нужд)</t>
  </si>
  <si>
    <t>Проведение мероприятий на территории Приволжского муниципального района в рамках празднования Всероссийского дня предпринимательства  (Закупка товаров, работ и услуг для обеспечения государственных (муниципальных) нужд)</t>
  </si>
  <si>
    <t>Проведение экспертизы ПСД на строительство ФАП  (Закупка товаров, работ и услуг для обеспечения государственных (муниципальных) нужд)</t>
  </si>
  <si>
    <t>Улучшение условий и охраны труда в учреждениях и предприятиях Приволжского муниципального района (Закупка товаров, работ и услуг для обеспечения государственных (муниципальных) нужд)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</si>
  <si>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
</t>
  </si>
  <si>
    <t>Подготовка населения и организаций к действиям в чрезвычайной ситуации в мирное и военное время (Закупка товаров, работ и услуг для обеспечения государственных (муниципальных) нужд)</t>
  </si>
  <si>
    <t xml:space="preserve">Оказание  гуманитарной помощи и ликвидация последствий чрезвычайных ситуаций природного и техногенного характера  (Закупка товаров, работ и услуг для обеспечения государственных (муниципальных) нужд)
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</si>
  <si>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</si>
  <si>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Проведение мероприятий на территории Приволжского муниципального района  (Закупка товаров, работ и услуг для обеспечения государственных (муниципальных) нужд)</t>
  </si>
  <si>
    <t>Государственная экспертиза по определению достоверности сметной стоимости  работ по ремонту автомобильных дорог (Закупка товаров, работ и услуг для обеспечения государственных (муниципальных) нужд)</t>
  </si>
  <si>
    <t>Строительный контроль (Закупка товаров, работ и услуг для обеспечения государственных (муниципальных) нужд)</t>
  </si>
  <si>
    <t>Ремонт автомобильных дорог (Закупка товаров, работ и услуг для обеспечения государственных (муниципальных) нужд)</t>
  </si>
  <si>
    <t>Расходы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</si>
  <si>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Финансовое обеспечение на организацию дорожной деятельности в отношении автомобильных дорог местного значения в границах населенных пунктов поселений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 (Закупка товаров, работ и услуг для обеспечения государственных (муниципальных) нужд)</t>
  </si>
  <si>
    <t>Финансовое обеспечение на организацию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 (Закупка товаров, работ и услуг для обеспечения государственных (муниципальных) нужд)</t>
  </si>
  <si>
    <t>Обеспечение прочих обязательств администрации в рамках непрограммных направлений деятельности  (Закупка товаров, работ и услуг для обеспечения государственных (муниципальных) нужд)</t>
  </si>
  <si>
    <t>Финансовое обеспечение на организацию обеспечения проживающих в поселениях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 (Закупка товаров, работ и услуг для обеспечения государственных (муниципальных) нужд)</t>
  </si>
  <si>
    <t>Актуализация схемы теплоснабжения Приволжского муниципального района в рамках подпрограммы "Жилищно-коммунальная инфраструктура" муниципальной программы "Отдельные вопросы жилищно-коммунального хозяйцства Приволжского муниципального района". (Закупка товаров, работ и услуг для обеспечения государственных (муниципальных) нужд)</t>
  </si>
  <si>
    <t>Финансовое обеспечение на участие в организации деятельности по сбору (в том числе раздельному сбору) и транспортированию твердых коммунальных отходов (Закупка товаров, работ и услуг для обеспечения государственных (муниципальных) нужд)</t>
  </si>
  <si>
    <t>Финансовое обеспечение на  организацию ритуальных услуг и содержание мест захоронения. (Закупка товаров, работ и услуг для обеспечения государственных (муниципальных) нужд)</t>
  </si>
  <si>
    <t>Обеспечение комплексного развития сельских территорий (Субсидии бюджетам муниципальных образований Ивановской области на реализацию мероприятий по благоустройству сельских территорий) (Закупка товаров, работ и услуг для обеспечения государственных (муниципальных) нужд)</t>
  </si>
  <si>
    <t>Выполнение наказов избирателей (Закупка товаров, работ и услуг для обеспечения государственных (муниципальных) нужд)</t>
  </si>
  <si>
    <t>Расходы на проведение мероприятий в области массового спорта 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</si>
  <si>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учреждений (Закупка товаров, работ и услуг для государственных (муниципальных) нужд)</t>
  </si>
  <si>
    <t>Поддержка молодых специалистов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</si>
  <si>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на организацию дорожной деятельности в отношении автомобильных дорог местного значения в границах населенных пунктов поселений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 (Межбюджетные трансферты)</t>
  </si>
  <si>
    <t>Финансовое обеспечение на организацию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 (Межбюджетные трансферты)</t>
  </si>
  <si>
    <t>Финансовое обеспечение на  организацию ритуальных услуг и содержание мест захоронения. (Межбюджетные трансферты)</t>
  </si>
  <si>
    <t xml:space="preserve">Приложение № 7
 к решению Совета Приволжского 
муниципального района от                            №                                                         
  «О бюджете Приволжского муниципального района  
на 2021 год и плановый период 2022 и 2023 годов»  
</t>
  </si>
  <si>
    <t>Расходы на 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</si>
  <si>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рефинансированному). Софинансирование районного бюджета (Социальное обеспечение и иные выплаты населению)</t>
  </si>
  <si>
    <t>Финансовое обеспечение на организацию в границах поселений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РФ, в части централизованных источников водоснабжения (Межбюджетные трансферты)</t>
  </si>
  <si>
    <t>Финансовое обеспечение на организацию в границах поселений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РФ, в части нецентрализованных источников водоснабжения (содержание колодцев) (Межбюджетные трансферты)</t>
  </si>
  <si>
    <t>Финансовое обеспечение на организацию в границах поселений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РФ, в части нецентрализованных источников водоснабжения (содержание колодцев) (Закупка товаров, работ и услуг для обеспечения государственных (муниципальных) нужд)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</si>
  <si>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</si>
  <si>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04 3 01 20980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</si>
</sst>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 x14ac:knownFonts="1">
    <font>
      <sz val="10"/>
      <name val="Arial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8"/>
      <name val="Times New Roman"/>
      <family val="1"/>
      <charset val="204"/>
    </font>
    <font>
      <sz val="18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Arial"/>
      <family val="2"/>
      <charset val="204"/>
    </font>
    <font>
      <sz val="14"/>
      <color theme="0"/>
      <name val="Times New Roman"/>
      <family val="1"/>
      <charset val="204"/>
    </font>
  </fonts>
  <fills count="55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7">
    <xf numFmtId="0" fontId="0" fillId="0" borderId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1" fillId="7" borderId="0" applyNumberFormat="0" applyBorder="0" applyAlignment="0" applyProtection="0"/>
    <xf numFmtId="0" fontId="27" fillId="35" borderId="0" applyNumberFormat="0" applyBorder="0" applyAlignment="0" applyProtection="0"/>
    <xf numFmtId="0" fontId="1" fillId="8" borderId="0" applyNumberFormat="0" applyBorder="0" applyAlignment="0" applyProtection="0"/>
    <xf numFmtId="0" fontId="27" fillId="36" borderId="0" applyNumberFormat="0" applyBorder="0" applyAlignment="0" applyProtection="0"/>
    <xf numFmtId="0" fontId="1" fillId="9" borderId="0" applyNumberFormat="0" applyBorder="0" applyAlignment="0" applyProtection="0"/>
    <xf numFmtId="0" fontId="27" fillId="37" borderId="0" applyNumberFormat="0" applyBorder="0" applyAlignment="0" applyProtection="0"/>
    <xf numFmtId="0" fontId="1" fillId="5" borderId="0" applyNumberFormat="0" applyBorder="0" applyAlignment="0" applyProtection="0"/>
    <xf numFmtId="0" fontId="27" fillId="38" borderId="0" applyNumberFormat="0" applyBorder="0" applyAlignment="0" applyProtection="0"/>
    <xf numFmtId="0" fontId="1" fillId="6" borderId="0" applyNumberFormat="0" applyBorder="0" applyAlignment="0" applyProtection="0"/>
    <xf numFmtId="0" fontId="27" fillId="39" borderId="0" applyNumberFormat="0" applyBorder="0" applyAlignment="0" applyProtection="0"/>
    <xf numFmtId="0" fontId="1" fillId="10" borderId="0" applyNumberFormat="0" applyBorder="0" applyAlignment="0" applyProtection="0"/>
    <xf numFmtId="0" fontId="27" fillId="40" borderId="0" applyNumberFormat="0" applyBorder="0" applyAlignment="0" applyProtection="0"/>
    <xf numFmtId="0" fontId="2" fillId="4" borderId="1" applyNumberFormat="0" applyAlignment="0" applyProtection="0"/>
    <xf numFmtId="0" fontId="28" fillId="41" borderId="17" applyNumberFormat="0" applyAlignment="0" applyProtection="0"/>
    <xf numFmtId="0" fontId="3" fillId="11" borderId="2" applyNumberFormat="0" applyAlignment="0" applyProtection="0"/>
    <xf numFmtId="0" fontId="29" fillId="42" borderId="18" applyNumberFormat="0" applyAlignment="0" applyProtection="0"/>
    <xf numFmtId="0" fontId="4" fillId="11" borderId="1" applyNumberFormat="0" applyAlignment="0" applyProtection="0"/>
    <xf numFmtId="0" fontId="30" fillId="42" borderId="17" applyNumberFormat="0" applyAlignment="0" applyProtection="0"/>
    <xf numFmtId="0" fontId="5" fillId="0" borderId="3" applyNumberFormat="0" applyFill="0" applyAlignment="0" applyProtection="0"/>
    <xf numFmtId="0" fontId="31" fillId="0" borderId="19" applyNumberFormat="0" applyFill="0" applyAlignment="0" applyProtection="0"/>
    <xf numFmtId="0" fontId="6" fillId="0" borderId="4" applyNumberFormat="0" applyFill="0" applyAlignment="0" applyProtection="0"/>
    <xf numFmtId="0" fontId="32" fillId="0" borderId="20" applyNumberFormat="0" applyFill="0" applyAlignment="0" applyProtection="0"/>
    <xf numFmtId="0" fontId="7" fillId="0" borderId="5" applyNumberFormat="0" applyFill="0" applyAlignment="0" applyProtection="0"/>
    <xf numFmtId="0" fontId="33" fillId="0" borderId="21" applyNumberFormat="0" applyFill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34" fillId="0" borderId="22" applyNumberFormat="0" applyFill="0" applyAlignment="0" applyProtection="0"/>
    <xf numFmtId="0" fontId="9" fillId="12" borderId="7" applyNumberFormat="0" applyAlignment="0" applyProtection="0"/>
    <xf numFmtId="0" fontId="35" fillId="43" borderId="23" applyNumberFormat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37" fillId="44" borderId="0" applyNumberFormat="0" applyBorder="0" applyAlignment="0" applyProtection="0"/>
    <xf numFmtId="0" fontId="20" fillId="0" borderId="0"/>
    <xf numFmtId="0" fontId="21" fillId="14" borderId="0"/>
    <xf numFmtId="0" fontId="13" fillId="2" borderId="0" applyNumberFormat="0" applyBorder="0" applyAlignment="0" applyProtection="0"/>
    <xf numFmtId="0" fontId="38" fillId="45" borderId="0" applyNumberFormat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15" borderId="8" applyNumberFormat="0" applyAlignment="0" applyProtection="0"/>
    <xf numFmtId="0" fontId="26" fillId="46" borderId="24" applyNumberFormat="0" applyFont="0" applyAlignment="0" applyProtection="0"/>
    <xf numFmtId="0" fontId="15" fillId="0" borderId="9" applyNumberFormat="0" applyFill="0" applyAlignment="0" applyProtection="0"/>
    <xf numFmtId="0" fontId="40" fillId="0" borderId="25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42" fillId="47" borderId="0" applyNumberFormat="0" applyBorder="0" applyAlignment="0" applyProtection="0"/>
  </cellStyleXfs>
  <cellXfs count="129">
    <xf numFmtId="0" fontId="0" fillId="0" borderId="0" xfId="0"/>
    <xf numFmtId="0" fontId="18" fillId="0" borderId="0" xfId="0" applyFont="1" applyFill="1" applyBorder="1"/>
    <xf numFmtId="0" fontId="18" fillId="0" borderId="0" xfId="0" applyFont="1"/>
    <xf numFmtId="0" fontId="18" fillId="0" borderId="0" xfId="0" applyFont="1" applyFill="1"/>
    <xf numFmtId="0" fontId="19" fillId="0" borderId="0" xfId="0" applyFont="1" applyFill="1"/>
    <xf numFmtId="0" fontId="19" fillId="16" borderId="0" xfId="0" applyFont="1" applyFill="1"/>
    <xf numFmtId="0" fontId="18" fillId="48" borderId="0" xfId="0" applyFont="1" applyFill="1"/>
    <xf numFmtId="0" fontId="23" fillId="0" borderId="10" xfId="0" applyFont="1" applyFill="1" applyBorder="1" applyAlignment="1">
      <alignment horizontal="justify" vertical="top" wrapText="1"/>
    </xf>
    <xf numFmtId="49" fontId="23" fillId="0" borderId="10" xfId="0" applyNumberFormat="1" applyFont="1" applyFill="1" applyBorder="1" applyAlignment="1">
      <alignment horizontal="right"/>
    </xf>
    <xf numFmtId="0" fontId="23" fillId="0" borderId="10" xfId="53" applyFont="1" applyFill="1" applyBorder="1" applyAlignment="1">
      <alignment horizontal="justify" vertical="top" wrapText="1"/>
    </xf>
    <xf numFmtId="0" fontId="24" fillId="49" borderId="10" xfId="0" applyFont="1" applyFill="1" applyBorder="1" applyAlignment="1">
      <alignment horizontal="justify" vertical="top" wrapText="1"/>
    </xf>
    <xf numFmtId="49" fontId="24" fillId="50" borderId="10" xfId="0" applyNumberFormat="1" applyFont="1" applyFill="1" applyBorder="1" applyAlignment="1">
      <alignment horizontal="right"/>
    </xf>
    <xf numFmtId="4" fontId="24" fillId="49" borderId="10" xfId="0" applyNumberFormat="1" applyFont="1" applyFill="1" applyBorder="1" applyAlignment="1">
      <alignment horizontal="right"/>
    </xf>
    <xf numFmtId="0" fontId="23" fillId="0" borderId="11" xfId="0" applyFont="1" applyFill="1" applyBorder="1" applyAlignment="1">
      <alignment horizontal="justify" vertical="top" wrapText="1"/>
    </xf>
    <xf numFmtId="49" fontId="23" fillId="0" borderId="11" xfId="0" applyNumberFormat="1" applyFont="1" applyFill="1" applyBorder="1" applyAlignment="1">
      <alignment horizontal="right"/>
    </xf>
    <xf numFmtId="0" fontId="23" fillId="0" borderId="12" xfId="0" applyFont="1" applyFill="1" applyBorder="1" applyAlignment="1">
      <alignment horizontal="justify" vertical="top" wrapText="1"/>
    </xf>
    <xf numFmtId="49" fontId="23" fillId="48" borderId="10" xfId="0" applyNumberFormat="1" applyFont="1" applyFill="1" applyBorder="1" applyAlignment="1">
      <alignment horizontal="right"/>
    </xf>
    <xf numFmtId="4" fontId="23" fillId="48" borderId="10" xfId="0" applyNumberFormat="1" applyFont="1" applyFill="1" applyBorder="1" applyAlignment="1">
      <alignment horizontal="right"/>
    </xf>
    <xf numFmtId="0" fontId="23" fillId="48" borderId="10" xfId="0" applyFont="1" applyFill="1" applyBorder="1" applyAlignment="1">
      <alignment horizontal="justify" vertical="top" wrapText="1"/>
    </xf>
    <xf numFmtId="49" fontId="23" fillId="48" borderId="12" xfId="0" applyNumberFormat="1" applyFont="1" applyFill="1" applyBorder="1" applyAlignment="1">
      <alignment horizontal="right"/>
    </xf>
    <xf numFmtId="4" fontId="23" fillId="48" borderId="12" xfId="0" applyNumberFormat="1" applyFont="1" applyFill="1" applyBorder="1" applyAlignment="1">
      <alignment horizontal="right"/>
    </xf>
    <xf numFmtId="49" fontId="24" fillId="49" borderId="10" xfId="0" applyNumberFormat="1" applyFont="1" applyFill="1" applyBorder="1" applyAlignment="1">
      <alignment horizontal="right"/>
    </xf>
    <xf numFmtId="0" fontId="23" fillId="48" borderId="12" xfId="0" applyFont="1" applyFill="1" applyBorder="1" applyAlignment="1">
      <alignment horizontal="justify" vertical="top" wrapText="1"/>
    </xf>
    <xf numFmtId="0" fontId="24" fillId="50" borderId="10" xfId="0" applyFont="1" applyFill="1" applyBorder="1" applyAlignment="1">
      <alignment horizontal="justify" vertical="top" wrapText="1"/>
    </xf>
    <xf numFmtId="49" fontId="24" fillId="50" borderId="10" xfId="0" applyNumberFormat="1" applyFont="1" applyFill="1" applyBorder="1" applyAlignment="1">
      <alignment horizontal="right" wrapText="1"/>
    </xf>
    <xf numFmtId="4" fontId="24" fillId="49" borderId="10" xfId="0" applyNumberFormat="1" applyFont="1" applyFill="1" applyBorder="1" applyAlignment="1">
      <alignment horizontal="right" wrapText="1"/>
    </xf>
    <xf numFmtId="49" fontId="23" fillId="0" borderId="10" xfId="0" applyNumberFormat="1" applyFont="1" applyFill="1" applyBorder="1" applyAlignment="1">
      <alignment horizontal="right" wrapText="1"/>
    </xf>
    <xf numFmtId="49" fontId="23" fillId="0" borderId="14" xfId="0" applyNumberFormat="1" applyFont="1" applyFill="1" applyBorder="1" applyAlignment="1">
      <alignment horizontal="right"/>
    </xf>
    <xf numFmtId="49" fontId="23" fillId="0" borderId="11" xfId="0" applyNumberFormat="1" applyFont="1" applyFill="1" applyBorder="1" applyAlignment="1">
      <alignment horizontal="right" wrapText="1"/>
    </xf>
    <xf numFmtId="0" fontId="22" fillId="0" borderId="0" xfId="0" applyFont="1" applyFill="1"/>
    <xf numFmtId="0" fontId="22" fillId="0" borderId="0" xfId="0" applyFont="1" applyFill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Fill="1" applyAlignment="1">
      <alignment horizontal="justify" vertical="top" wrapText="1"/>
    </xf>
    <xf numFmtId="0" fontId="22" fillId="0" borderId="0" xfId="0" applyFont="1" applyAlignment="1">
      <alignment horizontal="justify" vertical="top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right"/>
    </xf>
    <xf numFmtId="0" fontId="23" fillId="0" borderId="12" xfId="0" applyFont="1" applyFill="1" applyBorder="1" applyAlignment="1">
      <alignment horizontal="right"/>
    </xf>
    <xf numFmtId="0" fontId="24" fillId="0" borderId="13" xfId="0" applyFont="1" applyFill="1" applyBorder="1" applyAlignment="1">
      <alignment horizontal="center" vertical="top" wrapText="1"/>
    </xf>
    <xf numFmtId="4" fontId="23" fillId="0" borderId="12" xfId="0" applyNumberFormat="1" applyFont="1" applyFill="1" applyBorder="1" applyAlignment="1">
      <alignment horizontal="right"/>
    </xf>
    <xf numFmtId="0" fontId="24" fillId="0" borderId="13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4" fontId="23" fillId="0" borderId="11" xfId="0" applyNumberFormat="1" applyFont="1" applyFill="1" applyBorder="1" applyAlignment="1">
      <alignment horizontal="right"/>
    </xf>
    <xf numFmtId="0" fontId="46" fillId="0" borderId="0" xfId="0" applyFont="1"/>
    <xf numFmtId="4" fontId="43" fillId="51" borderId="0" xfId="0" applyNumberFormat="1" applyFont="1" applyFill="1" applyBorder="1" applyAlignment="1">
      <alignment vertical="top"/>
    </xf>
    <xf numFmtId="0" fontId="23" fillId="0" borderId="0" xfId="0" applyFont="1" applyFill="1"/>
    <xf numFmtId="4" fontId="23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 vertical="top"/>
    </xf>
    <xf numFmtId="0" fontId="23" fillId="0" borderId="0" xfId="0" applyFont="1" applyFill="1" applyBorder="1"/>
    <xf numFmtId="4" fontId="22" fillId="0" borderId="0" xfId="0" applyNumberFormat="1" applyFont="1" applyFill="1"/>
    <xf numFmtId="4" fontId="23" fillId="0" borderId="10" xfId="0" applyNumberFormat="1" applyFont="1" applyFill="1" applyBorder="1" applyAlignment="1">
      <alignment horizontal="right" wrapText="1"/>
    </xf>
    <xf numFmtId="0" fontId="23" fillId="0" borderId="11" xfId="0" applyFont="1" applyFill="1" applyBorder="1" applyAlignment="1">
      <alignment horizontal="right"/>
    </xf>
    <xf numFmtId="49" fontId="23" fillId="0" borderId="14" xfId="0" applyNumberFormat="1" applyFont="1" applyFill="1" applyBorder="1" applyAlignment="1">
      <alignment horizontal="right" wrapText="1"/>
    </xf>
    <xf numFmtId="4" fontId="23" fillId="0" borderId="14" xfId="0" applyNumberFormat="1" applyFont="1" applyFill="1" applyBorder="1" applyAlignment="1">
      <alignment horizontal="right" wrapText="1"/>
    </xf>
    <xf numFmtId="0" fontId="49" fillId="0" borderId="0" xfId="0" applyFont="1" applyFill="1"/>
    <xf numFmtId="0" fontId="50" fillId="0" borderId="0" xfId="0" applyFont="1" applyFill="1"/>
    <xf numFmtId="4" fontId="50" fillId="0" borderId="0" xfId="0" applyNumberFormat="1" applyFont="1" applyFill="1"/>
    <xf numFmtId="0" fontId="50" fillId="0" borderId="0" xfId="0" applyFont="1" applyFill="1" applyBorder="1"/>
    <xf numFmtId="4" fontId="50" fillId="0" borderId="0" xfId="0" applyNumberFormat="1" applyFont="1" applyFill="1" applyBorder="1"/>
    <xf numFmtId="0" fontId="50" fillId="0" borderId="0" xfId="0" applyFont="1"/>
    <xf numFmtId="4" fontId="50" fillId="0" borderId="0" xfId="0" applyNumberFormat="1" applyFont="1"/>
    <xf numFmtId="0" fontId="49" fillId="0" borderId="0" xfId="0" applyFont="1" applyFill="1" applyBorder="1"/>
    <xf numFmtId="4" fontId="23" fillId="0" borderId="0" xfId="0" applyNumberFormat="1" applyFont="1" applyFill="1" applyBorder="1" applyAlignment="1">
      <alignment vertical="top" wrapText="1"/>
    </xf>
    <xf numFmtId="4" fontId="23" fillId="0" borderId="0" xfId="0" applyNumberFormat="1" applyFont="1" applyFill="1"/>
    <xf numFmtId="4" fontId="23" fillId="49" borderId="0" xfId="0" applyNumberFormat="1" applyFont="1" applyFill="1"/>
    <xf numFmtId="0" fontId="25" fillId="48" borderId="11" xfId="0" applyFont="1" applyFill="1" applyBorder="1" applyAlignment="1">
      <alignment horizontal="justify" vertical="top" wrapText="1"/>
    </xf>
    <xf numFmtId="49" fontId="23" fillId="48" borderId="11" xfId="0" applyNumberFormat="1" applyFont="1" applyFill="1" applyBorder="1" applyAlignment="1">
      <alignment horizontal="right"/>
    </xf>
    <xf numFmtId="49" fontId="25" fillId="48" borderId="11" xfId="0" applyNumberFormat="1" applyFont="1" applyFill="1" applyBorder="1" applyAlignment="1">
      <alignment horizontal="right"/>
    </xf>
    <xf numFmtId="0" fontId="25" fillId="48" borderId="10" xfId="0" applyFont="1" applyFill="1" applyBorder="1" applyAlignment="1">
      <alignment horizontal="justify" vertical="top" wrapText="1"/>
    </xf>
    <xf numFmtId="49" fontId="25" fillId="48" borderId="10" xfId="0" applyNumberFormat="1" applyFont="1" applyFill="1" applyBorder="1" applyAlignment="1">
      <alignment horizontal="right"/>
    </xf>
    <xf numFmtId="4" fontId="49" fillId="0" borderId="0" xfId="0" applyNumberFormat="1" applyFont="1" applyFill="1"/>
    <xf numFmtId="0" fontId="23" fillId="0" borderId="15" xfId="0" applyFont="1" applyFill="1" applyBorder="1" applyAlignment="1">
      <alignment horizontal="justify" vertical="top" wrapText="1"/>
    </xf>
    <xf numFmtId="4" fontId="23" fillId="0" borderId="11" xfId="0" applyNumberFormat="1" applyFont="1" applyFill="1" applyBorder="1" applyAlignment="1">
      <alignment horizontal="right" wrapText="1"/>
    </xf>
    <xf numFmtId="0" fontId="23" fillId="0" borderId="13" xfId="0" applyFont="1" applyFill="1" applyBorder="1" applyAlignment="1">
      <alignment horizontal="justify" vertical="top" wrapText="1"/>
    </xf>
    <xf numFmtId="0" fontId="23" fillId="0" borderId="0" xfId="0" applyFont="1" applyFill="1" applyBorder="1" applyAlignment="1">
      <alignment horizontal="justify" vertical="top" wrapText="1"/>
    </xf>
    <xf numFmtId="0" fontId="23" fillId="0" borderId="15" xfId="0" applyFont="1" applyFill="1" applyBorder="1" applyAlignment="1">
      <alignment horizontal="justify" vertical="top"/>
    </xf>
    <xf numFmtId="0" fontId="23" fillId="0" borderId="11" xfId="53" applyFont="1" applyFill="1" applyBorder="1" applyAlignment="1">
      <alignment horizontal="justify" vertical="top" wrapText="1"/>
    </xf>
    <xf numFmtId="0" fontId="23" fillId="0" borderId="12" xfId="53" applyFont="1" applyFill="1" applyBorder="1" applyAlignment="1">
      <alignment horizontal="justify" vertical="top" wrapText="1"/>
    </xf>
    <xf numFmtId="0" fontId="52" fillId="0" borderId="0" xfId="0" applyFont="1" applyFill="1"/>
    <xf numFmtId="0" fontId="53" fillId="0" borderId="0" xfId="0" applyFont="1" applyFill="1"/>
    <xf numFmtId="4" fontId="53" fillId="0" borderId="0" xfId="0" applyNumberFormat="1" applyFont="1" applyFill="1"/>
    <xf numFmtId="0" fontId="23" fillId="0" borderId="0" xfId="0" applyFont="1" applyFill="1" applyAlignment="1">
      <alignment horizontal="right"/>
    </xf>
    <xf numFmtId="4" fontId="23" fillId="52" borderId="10" xfId="0" applyNumberFormat="1" applyFont="1" applyFill="1" applyBorder="1" applyAlignment="1">
      <alignment horizontal="right"/>
    </xf>
    <xf numFmtId="4" fontId="23" fillId="52" borderId="12" xfId="0" applyNumberFormat="1" applyFont="1" applyFill="1" applyBorder="1" applyAlignment="1">
      <alignment horizontal="right"/>
    </xf>
    <xf numFmtId="4" fontId="23" fillId="53" borderId="12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50" fillId="0" borderId="0" xfId="0" applyFont="1" applyFill="1" applyAlignment="1">
      <alignment horizontal="right"/>
    </xf>
    <xf numFmtId="4" fontId="50" fillId="0" borderId="0" xfId="0" applyNumberFormat="1" applyFont="1" applyFill="1" applyAlignment="1">
      <alignment horizontal="right"/>
    </xf>
    <xf numFmtId="0" fontId="19" fillId="16" borderId="0" xfId="0" applyFont="1" applyFill="1" applyAlignment="1">
      <alignment horizontal="right"/>
    </xf>
    <xf numFmtId="0" fontId="23" fillId="0" borderId="11" xfId="0" applyFont="1" applyFill="1" applyBorder="1" applyAlignment="1">
      <alignment horizontal="left" vertical="top" wrapText="1"/>
    </xf>
    <xf numFmtId="4" fontId="23" fillId="54" borderId="12" xfId="0" applyNumberFormat="1" applyFont="1" applyFill="1" applyBorder="1" applyAlignment="1">
      <alignment horizontal="right"/>
    </xf>
    <xf numFmtId="4" fontId="25" fillId="0" borderId="11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justify" vertical="top" wrapText="1"/>
    </xf>
    <xf numFmtId="49" fontId="24" fillId="0" borderId="0" xfId="0" applyNumberFormat="1" applyFont="1" applyFill="1" applyBorder="1" applyAlignment="1">
      <alignment horizontal="right"/>
    </xf>
    <xf numFmtId="4" fontId="24" fillId="0" borderId="0" xfId="0" applyNumberFormat="1" applyFont="1" applyFill="1" applyBorder="1" applyAlignment="1">
      <alignment horizontal="right" wrapText="1"/>
    </xf>
    <xf numFmtId="4" fontId="24" fillId="0" borderId="0" xfId="0" applyNumberFormat="1" applyFont="1" applyFill="1" applyBorder="1" applyAlignment="1">
      <alignment vertical="top"/>
    </xf>
    <xf numFmtId="0" fontId="23" fillId="0" borderId="0" xfId="0" applyFont="1" applyFill="1" applyBorder="1" applyAlignment="1">
      <alignment horizontal="right" vertical="top" wrapText="1"/>
    </xf>
    <xf numFmtId="49" fontId="23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Border="1"/>
    <xf numFmtId="4" fontId="23" fillId="0" borderId="0" xfId="0" applyNumberFormat="1" applyFont="1" applyFill="1" applyBorder="1" applyAlignment="1">
      <alignment horizontal="justify" vertical="top" wrapText="1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justify" vertical="top" wrapText="1"/>
    </xf>
    <xf numFmtId="4" fontId="22" fillId="0" borderId="0" xfId="0" applyNumberFormat="1" applyFont="1" applyFill="1" applyBorder="1"/>
    <xf numFmtId="0" fontId="47" fillId="0" borderId="0" xfId="0" applyFont="1" applyFill="1" applyBorder="1" applyAlignment="1">
      <alignment horizontal="justify" vertical="top" wrapText="1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/>
    <xf numFmtId="4" fontId="24" fillId="0" borderId="0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vertical="top"/>
    </xf>
    <xf numFmtId="4" fontId="48" fillId="0" borderId="0" xfId="0" applyNumberFormat="1" applyFont="1" applyFill="1" applyBorder="1" applyAlignment="1">
      <alignment vertical="top"/>
    </xf>
    <xf numFmtId="0" fontId="46" fillId="0" borderId="0" xfId="0" applyFont="1" applyFill="1" applyBorder="1" applyAlignment="1"/>
    <xf numFmtId="4" fontId="49" fillId="0" borderId="0" xfId="0" applyNumberFormat="1" applyFont="1" applyFill="1" applyBorder="1"/>
    <xf numFmtId="0" fontId="23" fillId="0" borderId="0" xfId="0" applyFont="1" applyFill="1" applyBorder="1" applyAlignment="1"/>
    <xf numFmtId="0" fontId="46" fillId="0" borderId="0" xfId="0" applyFont="1" applyFill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51" fillId="0" borderId="0" xfId="0" applyFont="1" applyFill="1" applyAlignment="1">
      <alignment horizontal="right" vertical="top" wrapText="1"/>
    </xf>
    <xf numFmtId="0" fontId="51" fillId="0" borderId="0" xfId="0" applyFont="1" applyFill="1" applyAlignment="1">
      <alignment horizontal="right" vertical="top"/>
    </xf>
    <xf numFmtId="0" fontId="44" fillId="0" borderId="0" xfId="0" applyFont="1" applyFill="1" applyBorder="1" applyAlignment="1">
      <alignment horizontal="center" wrapText="1"/>
    </xf>
    <xf numFmtId="0" fontId="45" fillId="0" borderId="0" xfId="0" applyFont="1" applyBorder="1" applyAlignment="1">
      <alignment wrapText="1"/>
    </xf>
    <xf numFmtId="0" fontId="45" fillId="0" borderId="26" xfId="0" applyFont="1" applyBorder="1" applyAlignment="1">
      <alignment wrapText="1"/>
    </xf>
    <xf numFmtId="0" fontId="24" fillId="0" borderId="13" xfId="0" applyFont="1" applyFill="1" applyBorder="1" applyAlignment="1">
      <alignment horizontal="right" wrapText="1"/>
    </xf>
    <xf numFmtId="0" fontId="24" fillId="0" borderId="27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 wrapText="1"/>
    </xf>
  </cellXfs>
  <cellStyles count="67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Плохой" xfId="55" builtinId="27" customBuiltin="1"/>
    <cellStyle name="Плохой 2" xfId="56"/>
    <cellStyle name="Пояснение" xfId="57" builtinId="53" customBuiltin="1"/>
    <cellStyle name="Пояснение 2" xfId="58"/>
    <cellStyle name="Примечание" xfId="59" builtinId="10" customBuiltin="1"/>
    <cellStyle name="Примечание 2" xfId="60"/>
    <cellStyle name="Связанная ячейка" xfId="61" builtinId="24" customBuiltin="1"/>
    <cellStyle name="Связанная ячейка 2" xfId="62"/>
    <cellStyle name="Текст предупреждения" xfId="63" builtinId="11" customBuiltin="1"/>
    <cellStyle name="Текст предупреждения 2" xfId="64"/>
    <cellStyle name="Хороший" xfId="65" builtinId="26" customBuiltin="1"/>
    <cellStyle name="Хороший 2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G1450"/>
  <sheetViews>
    <sheetView tabSelected="1" topLeftCell="A133" zoomScale="70" zoomScaleNormal="70" workbookViewId="0">
      <selection activeCell="A84" sqref="A84"/>
    </sheetView>
  </sheetViews>
  <sheetFormatPr defaultRowHeight="18" x14ac:dyDescent="0.25"/>
  <cols>
    <col min="1" max="1" width="99.85546875" style="34" customWidth="1"/>
    <col min="2" max="2" width="10.5703125" style="31" customWidth="1"/>
    <col min="3" max="3" width="14.28515625" style="31" customWidth="1"/>
    <col min="4" max="4" width="18.5703125" style="32" customWidth="1"/>
    <col min="5" max="5" width="16.7109375" style="31" customWidth="1"/>
    <col min="6" max="8" width="22.5703125" style="29" customWidth="1"/>
    <col min="9" max="11" width="9.140625" style="3" hidden="1" customWidth="1"/>
    <col min="12" max="12" width="25.42578125" style="57" customWidth="1"/>
    <col min="13" max="13" width="19.42578125" style="57" customWidth="1"/>
    <col min="14" max="14" width="20.28515625" style="57" customWidth="1"/>
    <col min="15" max="35" width="9.140625" style="3"/>
    <col min="36" max="16384" width="9.140625" style="2"/>
  </cols>
  <sheetData>
    <row r="1" spans="1:241" ht="90" customHeight="1" x14ac:dyDescent="0.25">
      <c r="F1" s="120" t="s">
        <v>261</v>
      </c>
      <c r="G1" s="121"/>
      <c r="H1" s="121"/>
      <c r="L1" s="3"/>
      <c r="M1" s="3"/>
      <c r="N1" s="3"/>
    </row>
    <row r="2" spans="1:241" ht="23.25" customHeight="1" x14ac:dyDescent="0.35">
      <c r="A2" s="122" t="s">
        <v>188</v>
      </c>
      <c r="B2" s="123"/>
      <c r="C2" s="123"/>
      <c r="D2" s="123"/>
      <c r="E2" s="123"/>
      <c r="F2" s="123"/>
      <c r="G2" s="123"/>
      <c r="H2" s="124"/>
    </row>
    <row r="3" spans="1:241" ht="18.75" x14ac:dyDescent="0.3">
      <c r="A3" s="40"/>
      <c r="B3" s="42"/>
      <c r="C3" s="42"/>
      <c r="D3" s="42"/>
      <c r="E3" s="42"/>
      <c r="F3" s="42"/>
      <c r="G3" s="125" t="s">
        <v>113</v>
      </c>
      <c r="H3" s="126"/>
      <c r="L3" s="81"/>
      <c r="M3" s="81"/>
      <c r="N3" s="81"/>
    </row>
    <row r="4" spans="1:241" ht="37.5" x14ac:dyDescent="0.3">
      <c r="A4" s="36" t="s">
        <v>20</v>
      </c>
      <c r="B4" s="36" t="s">
        <v>21</v>
      </c>
      <c r="C4" s="36" t="s">
        <v>37</v>
      </c>
      <c r="D4" s="36" t="s">
        <v>22</v>
      </c>
      <c r="E4" s="36" t="s">
        <v>23</v>
      </c>
      <c r="F4" s="35" t="s">
        <v>144</v>
      </c>
      <c r="G4" s="35" t="s">
        <v>149</v>
      </c>
      <c r="H4" s="35" t="s">
        <v>164</v>
      </c>
      <c r="L4" s="82" t="s">
        <v>147</v>
      </c>
      <c r="M4" s="83" t="s">
        <v>157</v>
      </c>
      <c r="N4" s="83" t="s">
        <v>165</v>
      </c>
    </row>
    <row r="5" spans="1:241" s="3" customFormat="1" ht="37.5" x14ac:dyDescent="0.3">
      <c r="A5" s="10" t="s">
        <v>101</v>
      </c>
      <c r="B5" s="11" t="s">
        <v>13</v>
      </c>
      <c r="C5" s="11"/>
      <c r="D5" s="11"/>
      <c r="E5" s="11"/>
      <c r="F5" s="12">
        <f>SUM(F6:F65)</f>
        <v>291136827.68000001</v>
      </c>
      <c r="G5" s="12">
        <f>SUM(G6:G65)</f>
        <v>192392670.74000004</v>
      </c>
      <c r="H5" s="12">
        <f>SUM(H6:H65)</f>
        <v>188746881.79999998</v>
      </c>
      <c r="L5" s="58"/>
      <c r="M5" s="59"/>
      <c r="N5" s="59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</row>
    <row r="6" spans="1:241" s="3" customFormat="1" ht="93.75" x14ac:dyDescent="0.3">
      <c r="A6" s="13" t="s">
        <v>72</v>
      </c>
      <c r="B6" s="14" t="s">
        <v>13</v>
      </c>
      <c r="C6" s="14" t="s">
        <v>4</v>
      </c>
      <c r="D6" s="14" t="s">
        <v>38</v>
      </c>
      <c r="E6" s="14" t="s">
        <v>26</v>
      </c>
      <c r="F6" s="43">
        <f>22208552.58+1672772+99052+139818+6705098.4+505177.74+1133393.78</f>
        <v>32463864.499999996</v>
      </c>
      <c r="G6" s="43">
        <f>22208552.58+1672772+83352+143278+6705098.4+505177.74+1133393.78</f>
        <v>32451624.499999996</v>
      </c>
      <c r="H6" s="43">
        <f>22208552.58+1672772+99852+148268+6705098.4+505177.74+1133393.78</f>
        <v>32473114.499999996</v>
      </c>
      <c r="L6" s="58"/>
      <c r="M6" s="59"/>
      <c r="N6" s="59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</row>
    <row r="7" spans="1:241" s="3" customFormat="1" ht="56.25" x14ac:dyDescent="0.3">
      <c r="A7" s="13" t="s">
        <v>200</v>
      </c>
      <c r="B7" s="14" t="s">
        <v>13</v>
      </c>
      <c r="C7" s="14" t="s">
        <v>4</v>
      </c>
      <c r="D7" s="14" t="s">
        <v>38</v>
      </c>
      <c r="E7" s="14" t="s">
        <v>27</v>
      </c>
      <c r="F7" s="43">
        <f>38574806.68+16007902.26-6246342.08-26847611.29+23221501.67</f>
        <v>44710257.240000002</v>
      </c>
      <c r="G7" s="43">
        <f>39951241.15+15792502.26-39951241.15</f>
        <v>15792502.259999998</v>
      </c>
      <c r="H7" s="43">
        <f>41613857.26+15779262.26-41613857.26</f>
        <v>15779262.259999998</v>
      </c>
      <c r="L7" s="58"/>
      <c r="M7" s="59"/>
      <c r="N7" s="59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</row>
    <row r="8" spans="1:241" s="3" customFormat="1" ht="37.5" x14ac:dyDescent="0.3">
      <c r="A8" s="13" t="s">
        <v>73</v>
      </c>
      <c r="B8" s="14" t="s">
        <v>13</v>
      </c>
      <c r="C8" s="14" t="s">
        <v>4</v>
      </c>
      <c r="D8" s="14" t="s">
        <v>38</v>
      </c>
      <c r="E8" s="14" t="s">
        <v>28</v>
      </c>
      <c r="F8" s="45">
        <f>222774.42+334463.43+2800+7800+135300-233374.42</f>
        <v>469763.42999999993</v>
      </c>
      <c r="G8" s="45">
        <f>334963.43+3100+8100+135300</f>
        <v>481463.43</v>
      </c>
      <c r="H8" s="45">
        <f>335463.43+3100+8100+135300</f>
        <v>481963.43</v>
      </c>
      <c r="L8" s="58"/>
      <c r="M8" s="59"/>
      <c r="N8" s="59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</row>
    <row r="9" spans="1:241" s="3" customFormat="1" ht="206.25" x14ac:dyDescent="0.3">
      <c r="A9" s="13" t="s">
        <v>74</v>
      </c>
      <c r="B9" s="14" t="s">
        <v>13</v>
      </c>
      <c r="C9" s="14" t="s">
        <v>4</v>
      </c>
      <c r="D9" s="14" t="s">
        <v>70</v>
      </c>
      <c r="E9" s="14" t="s">
        <v>26</v>
      </c>
      <c r="F9" s="45">
        <f>55919334</f>
        <v>55919334</v>
      </c>
      <c r="G9" s="45">
        <v>58166166</v>
      </c>
      <c r="H9" s="45">
        <v>58166166</v>
      </c>
      <c r="L9" s="58"/>
      <c r="M9" s="59"/>
      <c r="N9" s="59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</row>
    <row r="10" spans="1:241" s="3" customFormat="1" ht="168.75" x14ac:dyDescent="0.3">
      <c r="A10" s="13" t="s">
        <v>201</v>
      </c>
      <c r="B10" s="14" t="s">
        <v>13</v>
      </c>
      <c r="C10" s="14" t="s">
        <v>4</v>
      </c>
      <c r="D10" s="14" t="s">
        <v>70</v>
      </c>
      <c r="E10" s="14" t="s">
        <v>27</v>
      </c>
      <c r="F10" s="45">
        <v>431504</v>
      </c>
      <c r="G10" s="45">
        <v>193710</v>
      </c>
      <c r="H10" s="45">
        <v>193710</v>
      </c>
      <c r="L10" s="58"/>
      <c r="M10" s="59"/>
      <c r="N10" s="59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</row>
    <row r="11" spans="1:241" s="3" customFormat="1" ht="168.75" x14ac:dyDescent="0.3">
      <c r="A11" s="13" t="s">
        <v>114</v>
      </c>
      <c r="B11" s="14" t="s">
        <v>13</v>
      </c>
      <c r="C11" s="14" t="s">
        <v>4</v>
      </c>
      <c r="D11" s="14" t="s">
        <v>69</v>
      </c>
      <c r="E11" s="14" t="s">
        <v>26</v>
      </c>
      <c r="F11" s="45">
        <v>175341</v>
      </c>
      <c r="G11" s="45">
        <v>0</v>
      </c>
      <c r="H11" s="45">
        <v>0</v>
      </c>
      <c r="L11" s="58"/>
      <c r="M11" s="59"/>
      <c r="N11" s="59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</row>
    <row r="12" spans="1:241" s="3" customFormat="1" ht="150" x14ac:dyDescent="0.3">
      <c r="A12" s="13" t="s">
        <v>202</v>
      </c>
      <c r="B12" s="14" t="s">
        <v>13</v>
      </c>
      <c r="C12" s="14" t="s">
        <v>4</v>
      </c>
      <c r="D12" s="14" t="s">
        <v>69</v>
      </c>
      <c r="E12" s="14" t="s">
        <v>27</v>
      </c>
      <c r="F12" s="45">
        <v>184438</v>
      </c>
      <c r="G12" s="45">
        <v>591259</v>
      </c>
      <c r="H12" s="45">
        <v>591259</v>
      </c>
      <c r="L12" s="58"/>
      <c r="M12" s="59"/>
      <c r="N12" s="59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</row>
    <row r="13" spans="1:241" s="3" customFormat="1" ht="56.25" x14ac:dyDescent="0.3">
      <c r="A13" s="9" t="s">
        <v>203</v>
      </c>
      <c r="B13" s="8" t="s">
        <v>13</v>
      </c>
      <c r="C13" s="8" t="s">
        <v>4</v>
      </c>
      <c r="D13" s="8" t="s">
        <v>40</v>
      </c>
      <c r="E13" s="8" t="s">
        <v>27</v>
      </c>
      <c r="F13" s="43">
        <f>3757633.72-2878548+122568.38+168931.62</f>
        <v>1170585.7200000002</v>
      </c>
      <c r="G13" s="43">
        <f>2511529.19</f>
        <v>2511529.19</v>
      </c>
      <c r="H13" s="43">
        <v>1400594.13</v>
      </c>
      <c r="L13" s="58"/>
      <c r="M13" s="59"/>
      <c r="N13" s="59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</row>
    <row r="14" spans="1:241" s="3" customFormat="1" ht="37.5" x14ac:dyDescent="0.3">
      <c r="A14" s="79" t="s">
        <v>204</v>
      </c>
      <c r="B14" s="8" t="s">
        <v>13</v>
      </c>
      <c r="C14" s="8" t="s">
        <v>4</v>
      </c>
      <c r="D14" s="8" t="s">
        <v>39</v>
      </c>
      <c r="E14" s="8" t="s">
        <v>27</v>
      </c>
      <c r="F14" s="43">
        <f>20875841.85-20875841.85</f>
        <v>0</v>
      </c>
      <c r="G14" s="43">
        <f>2850519</f>
        <v>2850519</v>
      </c>
      <c r="H14" s="43">
        <f>1651700</f>
        <v>1651700</v>
      </c>
      <c r="L14" s="58"/>
      <c r="M14" s="59"/>
      <c r="N14" s="59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</row>
    <row r="15" spans="1:241" s="3" customFormat="1" ht="37.5" x14ac:dyDescent="0.3">
      <c r="A15" s="79" t="s">
        <v>205</v>
      </c>
      <c r="B15" s="8" t="s">
        <v>13</v>
      </c>
      <c r="C15" s="8" t="s">
        <v>4</v>
      </c>
      <c r="D15" s="8" t="s">
        <v>150</v>
      </c>
      <c r="E15" s="8" t="s">
        <v>27</v>
      </c>
      <c r="F15" s="43">
        <f>265000-265000</f>
        <v>0</v>
      </c>
      <c r="G15" s="43">
        <v>45000</v>
      </c>
      <c r="H15" s="43">
        <v>500000</v>
      </c>
      <c r="L15" s="58"/>
      <c r="M15" s="59"/>
      <c r="N15" s="59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</row>
    <row r="16" spans="1:241" s="3" customFormat="1" ht="37.5" x14ac:dyDescent="0.3">
      <c r="A16" s="79" t="s">
        <v>206</v>
      </c>
      <c r="B16" s="8" t="s">
        <v>13</v>
      </c>
      <c r="C16" s="8" t="s">
        <v>4</v>
      </c>
      <c r="D16" s="8" t="s">
        <v>133</v>
      </c>
      <c r="E16" s="8" t="s">
        <v>27</v>
      </c>
      <c r="F16" s="43">
        <f>1070538.8-80000-411800+132850</f>
        <v>711588.8</v>
      </c>
      <c r="G16" s="43">
        <v>930987.81</v>
      </c>
      <c r="H16" s="43">
        <v>995356.7</v>
      </c>
      <c r="L16" s="58"/>
      <c r="M16" s="59"/>
      <c r="N16" s="59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</row>
    <row r="17" spans="1:241" s="3" customFormat="1" ht="37.5" x14ac:dyDescent="0.3">
      <c r="A17" s="79" t="s">
        <v>170</v>
      </c>
      <c r="B17" s="8" t="s">
        <v>13</v>
      </c>
      <c r="C17" s="8" t="s">
        <v>5</v>
      </c>
      <c r="D17" s="8" t="s">
        <v>169</v>
      </c>
      <c r="E17" s="8" t="s">
        <v>27</v>
      </c>
      <c r="F17" s="43">
        <f>1250000-1250000+2000000</f>
        <v>2000000</v>
      </c>
      <c r="G17" s="43">
        <v>0</v>
      </c>
      <c r="H17" s="43">
        <v>0</v>
      </c>
      <c r="L17" s="58"/>
      <c r="M17" s="59"/>
      <c r="N17" s="59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</row>
    <row r="18" spans="1:241" s="3" customFormat="1" ht="93.75" x14ac:dyDescent="0.3">
      <c r="A18" s="79" t="s">
        <v>75</v>
      </c>
      <c r="B18" s="8" t="s">
        <v>13</v>
      </c>
      <c r="C18" s="8" t="s">
        <v>5</v>
      </c>
      <c r="D18" s="8" t="s">
        <v>41</v>
      </c>
      <c r="E18" s="8" t="s">
        <v>26</v>
      </c>
      <c r="F18" s="43">
        <f>4991527.44+70427.52+102098+1479031.28+21266.96+284698.1</f>
        <v>6949049.2999999998</v>
      </c>
      <c r="G18" s="43">
        <f>4991527.44+70427.52+103884.4+1479031.28+21266.96+284698.1</f>
        <v>6950835.7000000002</v>
      </c>
      <c r="H18" s="43">
        <f>4991527.44+70427.52+105789.4+1479031.28+21266.96+284698.1</f>
        <v>6952740.7000000002</v>
      </c>
      <c r="L18" s="58"/>
      <c r="M18" s="59"/>
      <c r="N18" s="59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</row>
    <row r="19" spans="1:241" s="3" customFormat="1" ht="56.25" x14ac:dyDescent="0.3">
      <c r="A19" s="79" t="s">
        <v>207</v>
      </c>
      <c r="B19" s="8" t="s">
        <v>13</v>
      </c>
      <c r="C19" s="8" t="s">
        <v>5</v>
      </c>
      <c r="D19" s="8" t="s">
        <v>41</v>
      </c>
      <c r="E19" s="8" t="s">
        <v>27</v>
      </c>
      <c r="F19" s="43">
        <f>30845555.23+1768425.52-7923712.64-4497405.43+1555364.74</f>
        <v>21748227.419999998</v>
      </c>
      <c r="G19" s="43">
        <f>30861878.66+1730530.52-24113389.36-4350836.72+50820-111509.13-999</f>
        <v>4066494.9700000007</v>
      </c>
      <c r="H19" s="43">
        <f>32123904.64+1725250.52-24557720.76+1771506.52</f>
        <v>11062940.920000002</v>
      </c>
      <c r="L19" s="58"/>
      <c r="M19" s="59"/>
      <c r="N19" s="59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</row>
    <row r="20" spans="1:241" s="3" customFormat="1" ht="37.5" x14ac:dyDescent="0.3">
      <c r="A20" s="79" t="s">
        <v>77</v>
      </c>
      <c r="B20" s="8" t="s">
        <v>13</v>
      </c>
      <c r="C20" s="8" t="s">
        <v>5</v>
      </c>
      <c r="D20" s="8" t="s">
        <v>41</v>
      </c>
      <c r="E20" s="8" t="s">
        <v>28</v>
      </c>
      <c r="F20" s="43">
        <f>277271.82+728601.82-277271.82</f>
        <v>728601.81999999983</v>
      </c>
      <c r="G20" s="43">
        <f>726105.82</f>
        <v>726105.82</v>
      </c>
      <c r="H20" s="43">
        <f>723609.82</f>
        <v>723609.82</v>
      </c>
      <c r="L20" s="58"/>
      <c r="M20" s="59"/>
      <c r="N20" s="59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</row>
    <row r="21" spans="1:241" s="3" customFormat="1" ht="225" x14ac:dyDescent="0.3">
      <c r="A21" s="13" t="s">
        <v>172</v>
      </c>
      <c r="B21" s="8" t="s">
        <v>13</v>
      </c>
      <c r="C21" s="8" t="s">
        <v>5</v>
      </c>
      <c r="D21" s="8" t="s">
        <v>171</v>
      </c>
      <c r="E21" s="8" t="s">
        <v>26</v>
      </c>
      <c r="F21" s="43">
        <v>7265160</v>
      </c>
      <c r="G21" s="43">
        <v>7265160</v>
      </c>
      <c r="H21" s="43">
        <v>7265160</v>
      </c>
      <c r="L21" s="58"/>
      <c r="M21" s="59"/>
      <c r="N21" s="59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</row>
    <row r="22" spans="1:241" s="3" customFormat="1" ht="206.25" x14ac:dyDescent="0.3">
      <c r="A22" s="7" t="s">
        <v>78</v>
      </c>
      <c r="B22" s="8" t="s">
        <v>13</v>
      </c>
      <c r="C22" s="8" t="s">
        <v>5</v>
      </c>
      <c r="D22" s="8" t="s">
        <v>42</v>
      </c>
      <c r="E22" s="8" t="s">
        <v>26</v>
      </c>
      <c r="F22" s="43">
        <v>62000358</v>
      </c>
      <c r="G22" s="43">
        <v>0</v>
      </c>
      <c r="H22" s="43">
        <v>0</v>
      </c>
      <c r="L22" s="58"/>
      <c r="M22" s="59"/>
      <c r="N22" s="59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</row>
    <row r="23" spans="1:241" s="3" customFormat="1" ht="168.75" x14ac:dyDescent="0.3">
      <c r="A23" s="7" t="s">
        <v>208</v>
      </c>
      <c r="B23" s="8" t="s">
        <v>13</v>
      </c>
      <c r="C23" s="8" t="s">
        <v>5</v>
      </c>
      <c r="D23" s="8" t="s">
        <v>42</v>
      </c>
      <c r="E23" s="8" t="s">
        <v>27</v>
      </c>
      <c r="F23" s="43">
        <v>2036580</v>
      </c>
      <c r="G23" s="43">
        <v>0</v>
      </c>
      <c r="H23" s="43">
        <v>0</v>
      </c>
      <c r="L23" s="58"/>
      <c r="M23" s="59"/>
      <c r="N23" s="59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</row>
    <row r="24" spans="1:241" s="3" customFormat="1" ht="168.75" x14ac:dyDescent="0.3">
      <c r="A24" s="7" t="s">
        <v>79</v>
      </c>
      <c r="B24" s="37" t="s">
        <v>13</v>
      </c>
      <c r="C24" s="37" t="s">
        <v>5</v>
      </c>
      <c r="D24" s="37" t="s">
        <v>43</v>
      </c>
      <c r="E24" s="37" t="s">
        <v>29</v>
      </c>
      <c r="F24" s="41">
        <v>1399877</v>
      </c>
      <c r="G24" s="41">
        <v>0</v>
      </c>
      <c r="H24" s="41">
        <v>0</v>
      </c>
      <c r="L24" s="58"/>
      <c r="M24" s="59"/>
      <c r="N24" s="59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</row>
    <row r="25" spans="1:241" s="3" customFormat="1" ht="75" x14ac:dyDescent="0.3">
      <c r="A25" s="13" t="s">
        <v>209</v>
      </c>
      <c r="B25" s="37" t="s">
        <v>13</v>
      </c>
      <c r="C25" s="37" t="s">
        <v>5</v>
      </c>
      <c r="D25" s="37" t="s">
        <v>182</v>
      </c>
      <c r="E25" s="37" t="s">
        <v>27</v>
      </c>
      <c r="F25" s="41">
        <f>40000-40000+9540960+35150.91</f>
        <v>9576110.9100000001</v>
      </c>
      <c r="G25" s="41">
        <f>9826440+36202.67</f>
        <v>9862642.6699999999</v>
      </c>
      <c r="H25" s="41">
        <f>9536280+35133.66</f>
        <v>9571413.6600000001</v>
      </c>
      <c r="L25" s="58"/>
      <c r="M25" s="59"/>
      <c r="N25" s="59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</row>
    <row r="26" spans="1:241" s="3" customFormat="1" ht="56.25" x14ac:dyDescent="0.3">
      <c r="A26" s="13" t="s">
        <v>256</v>
      </c>
      <c r="B26" s="37" t="s">
        <v>13</v>
      </c>
      <c r="C26" s="37" t="s">
        <v>5</v>
      </c>
      <c r="D26" s="37" t="s">
        <v>196</v>
      </c>
      <c r="E26" s="37" t="s">
        <v>27</v>
      </c>
      <c r="F26" s="41">
        <f>900000+47368.42</f>
        <v>947368.42</v>
      </c>
      <c r="G26" s="41">
        <v>0</v>
      </c>
      <c r="H26" s="41">
        <v>0</v>
      </c>
      <c r="L26" s="58"/>
      <c r="M26" s="59"/>
      <c r="N26" s="59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</row>
    <row r="27" spans="1:241" s="3" customFormat="1" ht="131.25" x14ac:dyDescent="0.3">
      <c r="A27" s="13" t="s">
        <v>158</v>
      </c>
      <c r="B27" s="8" t="s">
        <v>13</v>
      </c>
      <c r="C27" s="8" t="s">
        <v>5</v>
      </c>
      <c r="D27" s="8" t="s">
        <v>159</v>
      </c>
      <c r="E27" s="8" t="s">
        <v>26</v>
      </c>
      <c r="F27" s="43">
        <v>10416</v>
      </c>
      <c r="G27" s="43">
        <v>0</v>
      </c>
      <c r="H27" s="43">
        <v>0</v>
      </c>
      <c r="L27" s="58"/>
      <c r="M27" s="59"/>
      <c r="N27" s="59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</row>
    <row r="28" spans="1:241" s="3" customFormat="1" ht="112.5" x14ac:dyDescent="0.3">
      <c r="A28" s="13" t="s">
        <v>210</v>
      </c>
      <c r="B28" s="8" t="s">
        <v>13</v>
      </c>
      <c r="C28" s="8" t="s">
        <v>5</v>
      </c>
      <c r="D28" s="8" t="s">
        <v>159</v>
      </c>
      <c r="E28" s="8" t="s">
        <v>27</v>
      </c>
      <c r="F28" s="43">
        <v>26964</v>
      </c>
      <c r="G28" s="43">
        <v>37380</v>
      </c>
      <c r="H28" s="43">
        <v>37380</v>
      </c>
      <c r="L28" s="58"/>
      <c r="M28" s="59"/>
      <c r="N28" s="59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</row>
    <row r="29" spans="1:241" s="3" customFormat="1" ht="56.25" x14ac:dyDescent="0.3">
      <c r="A29" s="9" t="s">
        <v>203</v>
      </c>
      <c r="B29" s="8" t="s">
        <v>13</v>
      </c>
      <c r="C29" s="8" t="s">
        <v>5</v>
      </c>
      <c r="D29" s="8" t="s">
        <v>40</v>
      </c>
      <c r="E29" s="8" t="s">
        <v>27</v>
      </c>
      <c r="F29" s="43">
        <f>6700784.08-5393709.09-564137.01+308626.01</f>
        <v>1051563.9900000002</v>
      </c>
      <c r="G29" s="43">
        <f>3184172.8</f>
        <v>3184172.8</v>
      </c>
      <c r="H29" s="43">
        <v>2790330.24</v>
      </c>
      <c r="L29" s="58"/>
      <c r="M29" s="59"/>
      <c r="N29" s="59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</row>
    <row r="30" spans="1:241" s="3" customFormat="1" ht="37.5" x14ac:dyDescent="0.3">
      <c r="A30" s="9" t="s">
        <v>204</v>
      </c>
      <c r="B30" s="8" t="s">
        <v>13</v>
      </c>
      <c r="C30" s="8" t="s">
        <v>5</v>
      </c>
      <c r="D30" s="8" t="s">
        <v>39</v>
      </c>
      <c r="E30" s="8" t="s">
        <v>27</v>
      </c>
      <c r="F30" s="43">
        <f>25335808.17-25335808.17</f>
        <v>0</v>
      </c>
      <c r="G30" s="43">
        <f>2574430</f>
        <v>2574430</v>
      </c>
      <c r="H30" s="43">
        <f>1460719</f>
        <v>1460719</v>
      </c>
      <c r="L30" s="58"/>
      <c r="M30" s="59"/>
      <c r="N30" s="59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</row>
    <row r="31" spans="1:241" s="3" customFormat="1" ht="93.75" hidden="1" x14ac:dyDescent="0.3">
      <c r="A31" s="80" t="s">
        <v>211</v>
      </c>
      <c r="B31" s="37" t="s">
        <v>13</v>
      </c>
      <c r="C31" s="37" t="s">
        <v>5</v>
      </c>
      <c r="D31" s="37" t="s">
        <v>180</v>
      </c>
      <c r="E31" s="37" t="s">
        <v>27</v>
      </c>
      <c r="F31" s="87">
        <v>0</v>
      </c>
      <c r="G31" s="87">
        <v>0</v>
      </c>
      <c r="H31" s="87">
        <v>0</v>
      </c>
      <c r="L31" s="58"/>
      <c r="M31" s="59"/>
      <c r="N31" s="59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</row>
    <row r="32" spans="1:241" s="3" customFormat="1" ht="93.75" hidden="1" x14ac:dyDescent="0.3">
      <c r="A32" s="80" t="s">
        <v>211</v>
      </c>
      <c r="B32" s="37" t="s">
        <v>13</v>
      </c>
      <c r="C32" s="37" t="s">
        <v>5</v>
      </c>
      <c r="D32" s="37" t="s">
        <v>180</v>
      </c>
      <c r="E32" s="37" t="s">
        <v>27</v>
      </c>
      <c r="F32" s="93">
        <v>0</v>
      </c>
      <c r="G32" s="41">
        <v>0</v>
      </c>
      <c r="H32" s="41">
        <v>0</v>
      </c>
      <c r="L32" s="58"/>
      <c r="M32" s="59"/>
      <c r="N32" s="59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</row>
    <row r="33" spans="1:241" s="3" customFormat="1" ht="75" hidden="1" x14ac:dyDescent="0.3">
      <c r="A33" s="80" t="s">
        <v>212</v>
      </c>
      <c r="B33" s="37" t="s">
        <v>13</v>
      </c>
      <c r="C33" s="37" t="s">
        <v>5</v>
      </c>
      <c r="D33" s="37" t="s">
        <v>181</v>
      </c>
      <c r="E33" s="37" t="s">
        <v>27</v>
      </c>
      <c r="F33" s="86">
        <v>0</v>
      </c>
      <c r="G33" s="86">
        <v>0</v>
      </c>
      <c r="H33" s="86">
        <v>0</v>
      </c>
      <c r="L33" s="58" t="s">
        <v>145</v>
      </c>
      <c r="M33" s="59"/>
      <c r="N33" s="59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</row>
    <row r="34" spans="1:241" s="3" customFormat="1" ht="75" hidden="1" x14ac:dyDescent="0.3">
      <c r="A34" s="80" t="s">
        <v>212</v>
      </c>
      <c r="B34" s="37" t="s">
        <v>13</v>
      </c>
      <c r="C34" s="37" t="s">
        <v>5</v>
      </c>
      <c r="D34" s="37" t="s">
        <v>181</v>
      </c>
      <c r="E34" s="37" t="s">
        <v>27</v>
      </c>
      <c r="F34" s="41">
        <v>0</v>
      </c>
      <c r="G34" s="41">
        <v>0</v>
      </c>
      <c r="H34" s="41">
        <v>0</v>
      </c>
      <c r="L34" s="58"/>
      <c r="M34" s="59"/>
      <c r="N34" s="59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</row>
    <row r="35" spans="1:241" s="3" customFormat="1" ht="75" x14ac:dyDescent="0.3">
      <c r="A35" s="80" t="s">
        <v>257</v>
      </c>
      <c r="B35" s="37" t="s">
        <v>13</v>
      </c>
      <c r="C35" s="37" t="s">
        <v>5</v>
      </c>
      <c r="D35" s="37" t="s">
        <v>50</v>
      </c>
      <c r="E35" s="37" t="s">
        <v>26</v>
      </c>
      <c r="F35" s="41">
        <v>10416</v>
      </c>
      <c r="G35" s="41">
        <v>0</v>
      </c>
      <c r="H35" s="41">
        <v>0</v>
      </c>
      <c r="L35" s="58"/>
      <c r="M35" s="59"/>
      <c r="N35" s="59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</row>
    <row r="36" spans="1:241" s="3" customFormat="1" ht="56.25" x14ac:dyDescent="0.3">
      <c r="A36" s="15" t="s">
        <v>213</v>
      </c>
      <c r="B36" s="37" t="s">
        <v>13</v>
      </c>
      <c r="C36" s="37" t="s">
        <v>5</v>
      </c>
      <c r="D36" s="37" t="s">
        <v>134</v>
      </c>
      <c r="E36" s="37" t="s">
        <v>27</v>
      </c>
      <c r="F36" s="41">
        <f>167292-167292</f>
        <v>0</v>
      </c>
      <c r="G36" s="41">
        <v>177329.52</v>
      </c>
      <c r="H36" s="41">
        <v>187969.29</v>
      </c>
      <c r="L36" s="58"/>
      <c r="M36" s="59"/>
      <c r="N36" s="59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</row>
    <row r="37" spans="1:241" s="3" customFormat="1" ht="37.5" x14ac:dyDescent="0.3">
      <c r="A37" s="15" t="s">
        <v>206</v>
      </c>
      <c r="B37" s="37" t="s">
        <v>13</v>
      </c>
      <c r="C37" s="37" t="s">
        <v>5</v>
      </c>
      <c r="D37" s="37" t="s">
        <v>133</v>
      </c>
      <c r="E37" s="37" t="s">
        <v>27</v>
      </c>
      <c r="F37" s="41">
        <f>1212210.12-373110-340407.92+107500</f>
        <v>606192.20000000019</v>
      </c>
      <c r="G37" s="41">
        <v>843678.52</v>
      </c>
      <c r="H37" s="41">
        <v>1087500.94</v>
      </c>
      <c r="L37" s="58"/>
      <c r="M37" s="59"/>
      <c r="N37" s="59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</row>
    <row r="38" spans="1:241" s="3" customFormat="1" ht="93.75" x14ac:dyDescent="0.3">
      <c r="A38" s="15" t="s">
        <v>102</v>
      </c>
      <c r="B38" s="37" t="s">
        <v>13</v>
      </c>
      <c r="C38" s="37" t="s">
        <v>116</v>
      </c>
      <c r="D38" s="37" t="s">
        <v>44</v>
      </c>
      <c r="E38" s="37" t="s">
        <v>26</v>
      </c>
      <c r="F38" s="41">
        <f>7913494.33+19660+2389875.28+88425.12-706556.37</f>
        <v>9704898.3599999994</v>
      </c>
      <c r="G38" s="41">
        <f>7913494.33+15250+2389875.28+88425.12</f>
        <v>10407044.729999999</v>
      </c>
      <c r="H38" s="41">
        <f>7913494.33+15920+2389875.28+88425.12</f>
        <v>10407714.729999999</v>
      </c>
      <c r="L38" s="58"/>
      <c r="M38" s="59"/>
      <c r="N38" s="59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</row>
    <row r="39" spans="1:241" s="3" customFormat="1" ht="56.25" x14ac:dyDescent="0.3">
      <c r="A39" s="15" t="s">
        <v>214</v>
      </c>
      <c r="B39" s="37" t="s">
        <v>13</v>
      </c>
      <c r="C39" s="37" t="s">
        <v>116</v>
      </c>
      <c r="D39" s="37" t="s">
        <v>44</v>
      </c>
      <c r="E39" s="37" t="s">
        <v>27</v>
      </c>
      <c r="F39" s="41">
        <f>1908332.4-605040-1028834.55+643834.55</f>
        <v>918292.39999999991</v>
      </c>
      <c r="G39" s="41">
        <v>1745484.07</v>
      </c>
      <c r="H39" s="41">
        <v>1779396.08</v>
      </c>
      <c r="L39" s="58"/>
      <c r="M39" s="59"/>
      <c r="N39" s="59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</row>
    <row r="40" spans="1:241" s="3" customFormat="1" ht="37.5" x14ac:dyDescent="0.3">
      <c r="A40" s="15" t="s">
        <v>80</v>
      </c>
      <c r="B40" s="37" t="s">
        <v>13</v>
      </c>
      <c r="C40" s="37" t="s">
        <v>116</v>
      </c>
      <c r="D40" s="37" t="s">
        <v>44</v>
      </c>
      <c r="E40" s="37" t="s">
        <v>28</v>
      </c>
      <c r="F40" s="41">
        <f>1000+250</f>
        <v>1250</v>
      </c>
      <c r="G40" s="41">
        <f>1000+250</f>
        <v>1250</v>
      </c>
      <c r="H40" s="41">
        <f>1000+250</f>
        <v>1250</v>
      </c>
      <c r="L40" s="58"/>
      <c r="M40" s="59"/>
      <c r="N40" s="59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</row>
    <row r="41" spans="1:241" s="3" customFormat="1" ht="131.25" x14ac:dyDescent="0.3">
      <c r="A41" s="15" t="s">
        <v>119</v>
      </c>
      <c r="B41" s="37" t="s">
        <v>13</v>
      </c>
      <c r="C41" s="37" t="s">
        <v>116</v>
      </c>
      <c r="D41" s="37" t="s">
        <v>118</v>
      </c>
      <c r="E41" s="37" t="s">
        <v>26</v>
      </c>
      <c r="F41" s="41">
        <v>263606.58</v>
      </c>
      <c r="G41" s="41">
        <v>0</v>
      </c>
      <c r="H41" s="41">
        <v>0</v>
      </c>
      <c r="L41" s="58"/>
      <c r="M41" s="59"/>
      <c r="N41" s="59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</row>
    <row r="42" spans="1:241" s="3" customFormat="1" ht="112.5" x14ac:dyDescent="0.3">
      <c r="A42" s="15" t="s">
        <v>142</v>
      </c>
      <c r="B42" s="37" t="s">
        <v>13</v>
      </c>
      <c r="C42" s="37" t="s">
        <v>116</v>
      </c>
      <c r="D42" s="37" t="s">
        <v>98</v>
      </c>
      <c r="E42" s="37" t="s">
        <v>26</v>
      </c>
      <c r="F42" s="41">
        <v>83244.179999999993</v>
      </c>
      <c r="G42" s="41">
        <v>0</v>
      </c>
      <c r="H42" s="41">
        <v>0</v>
      </c>
      <c r="L42" s="58"/>
      <c r="M42" s="59"/>
      <c r="N42" s="59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</row>
    <row r="43" spans="1:241" s="3" customFormat="1" ht="131.25" x14ac:dyDescent="0.3">
      <c r="A43" s="15" t="s">
        <v>117</v>
      </c>
      <c r="B43" s="37" t="s">
        <v>13</v>
      </c>
      <c r="C43" s="37" t="s">
        <v>116</v>
      </c>
      <c r="D43" s="37" t="s">
        <v>45</v>
      </c>
      <c r="E43" s="37" t="s">
        <v>26</v>
      </c>
      <c r="F43" s="41">
        <v>387981.29</v>
      </c>
      <c r="G43" s="41">
        <v>0</v>
      </c>
      <c r="H43" s="41">
        <v>0</v>
      </c>
      <c r="L43" s="58"/>
      <c r="M43" s="59"/>
      <c r="N43" s="59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</row>
    <row r="44" spans="1:241" s="3" customFormat="1" ht="131.25" x14ac:dyDescent="0.3">
      <c r="A44" s="15" t="s">
        <v>143</v>
      </c>
      <c r="B44" s="37" t="s">
        <v>13</v>
      </c>
      <c r="C44" s="37" t="s">
        <v>116</v>
      </c>
      <c r="D44" s="37" t="s">
        <v>97</v>
      </c>
      <c r="E44" s="37" t="s">
        <v>26</v>
      </c>
      <c r="F44" s="41">
        <v>18927.509999999998</v>
      </c>
      <c r="G44" s="41">
        <v>0</v>
      </c>
      <c r="H44" s="41">
        <v>0</v>
      </c>
      <c r="L44" s="58"/>
      <c r="M44" s="59"/>
      <c r="N44" s="59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</row>
    <row r="45" spans="1:241" s="3" customFormat="1" ht="56.25" x14ac:dyDescent="0.3">
      <c r="A45" s="15" t="s">
        <v>203</v>
      </c>
      <c r="B45" s="37" t="s">
        <v>13</v>
      </c>
      <c r="C45" s="37" t="s">
        <v>116</v>
      </c>
      <c r="D45" s="37" t="s">
        <v>40</v>
      </c>
      <c r="E45" s="37" t="s">
        <v>27</v>
      </c>
      <c r="F45" s="41">
        <f>288043.83-218500-18400+18400</f>
        <v>69543.830000000016</v>
      </c>
      <c r="G45" s="41">
        <v>62188.46</v>
      </c>
      <c r="H45" s="41">
        <v>66744.160000000003</v>
      </c>
      <c r="L45" s="58"/>
      <c r="M45" s="59"/>
      <c r="N45" s="59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</row>
    <row r="46" spans="1:241" s="3" customFormat="1" ht="37.5" x14ac:dyDescent="0.3">
      <c r="A46" s="9" t="s">
        <v>204</v>
      </c>
      <c r="B46" s="37" t="s">
        <v>13</v>
      </c>
      <c r="C46" s="37" t="s">
        <v>116</v>
      </c>
      <c r="D46" s="37" t="s">
        <v>39</v>
      </c>
      <c r="E46" s="37" t="s">
        <v>27</v>
      </c>
      <c r="F46" s="41">
        <f>100000-100000</f>
        <v>0</v>
      </c>
      <c r="G46" s="41">
        <v>70000</v>
      </c>
      <c r="H46" s="41">
        <v>0</v>
      </c>
      <c r="L46" s="58"/>
      <c r="M46" s="59"/>
      <c r="N46" s="59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</row>
    <row r="47" spans="1:241" s="3" customFormat="1" ht="37.5" x14ac:dyDescent="0.3">
      <c r="A47" s="9" t="s">
        <v>206</v>
      </c>
      <c r="B47" s="37" t="s">
        <v>13</v>
      </c>
      <c r="C47" s="37" t="s">
        <v>116</v>
      </c>
      <c r="D47" s="37" t="s">
        <v>133</v>
      </c>
      <c r="E47" s="37" t="s">
        <v>27</v>
      </c>
      <c r="F47" s="41">
        <f>91235-34260+9000</f>
        <v>65975</v>
      </c>
      <c r="G47" s="41">
        <v>88620</v>
      </c>
      <c r="H47" s="41">
        <v>101820</v>
      </c>
      <c r="L47" s="58"/>
      <c r="M47" s="59"/>
      <c r="N47" s="59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</row>
    <row r="48" spans="1:241" s="3" customFormat="1" ht="37.5" x14ac:dyDescent="0.3">
      <c r="A48" s="7" t="s">
        <v>215</v>
      </c>
      <c r="B48" s="8" t="s">
        <v>13</v>
      </c>
      <c r="C48" s="8" t="s">
        <v>6</v>
      </c>
      <c r="D48" s="8" t="s">
        <v>46</v>
      </c>
      <c r="E48" s="8" t="s">
        <v>27</v>
      </c>
      <c r="F48" s="43">
        <f>149000-149000</f>
        <v>0</v>
      </c>
      <c r="G48" s="43">
        <v>149000</v>
      </c>
      <c r="H48" s="43">
        <v>149000</v>
      </c>
      <c r="L48" s="58"/>
      <c r="M48" s="59"/>
      <c r="N48" s="59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</row>
    <row r="49" spans="1:241" s="3" customFormat="1" ht="75" x14ac:dyDescent="0.3">
      <c r="A49" s="7" t="s">
        <v>81</v>
      </c>
      <c r="B49" s="8" t="s">
        <v>13</v>
      </c>
      <c r="C49" s="8" t="s">
        <v>103</v>
      </c>
      <c r="D49" s="8" t="s">
        <v>138</v>
      </c>
      <c r="E49" s="8" t="s">
        <v>29</v>
      </c>
      <c r="F49" s="43">
        <f>541605+281679</f>
        <v>823284</v>
      </c>
      <c r="G49" s="43">
        <f t="shared" ref="G49:H49" si="0">541605+281679</f>
        <v>823284</v>
      </c>
      <c r="H49" s="43">
        <f t="shared" si="0"/>
        <v>823284</v>
      </c>
      <c r="L49" s="58"/>
      <c r="M49" s="59"/>
      <c r="N49" s="59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</row>
    <row r="50" spans="1:241" s="3" customFormat="1" ht="75" x14ac:dyDescent="0.3">
      <c r="A50" s="7" t="s">
        <v>216</v>
      </c>
      <c r="B50" s="8" t="s">
        <v>13</v>
      </c>
      <c r="C50" s="8" t="s">
        <v>6</v>
      </c>
      <c r="D50" s="8" t="s">
        <v>138</v>
      </c>
      <c r="E50" s="8" t="s">
        <v>27</v>
      </c>
      <c r="F50" s="43">
        <f>93645+48651</f>
        <v>142296</v>
      </c>
      <c r="G50" s="43">
        <f t="shared" ref="G50:H50" si="1">93645+48651</f>
        <v>142296</v>
      </c>
      <c r="H50" s="43">
        <f t="shared" si="1"/>
        <v>142296</v>
      </c>
      <c r="L50" s="58"/>
      <c r="M50" s="59"/>
      <c r="N50" s="59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</row>
    <row r="51" spans="1:241" s="3" customFormat="1" ht="75" x14ac:dyDescent="0.3">
      <c r="A51" s="7" t="s">
        <v>82</v>
      </c>
      <c r="B51" s="8" t="s">
        <v>13</v>
      </c>
      <c r="C51" s="8" t="s">
        <v>6</v>
      </c>
      <c r="D51" s="8" t="s">
        <v>47</v>
      </c>
      <c r="E51" s="8" t="s">
        <v>29</v>
      </c>
      <c r="F51" s="43">
        <v>50820</v>
      </c>
      <c r="G51" s="43">
        <v>50820</v>
      </c>
      <c r="H51" s="43">
        <v>50820</v>
      </c>
      <c r="L51" s="58"/>
      <c r="M51" s="59"/>
      <c r="N51" s="59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</row>
    <row r="52" spans="1:241" s="3" customFormat="1" ht="56.25" x14ac:dyDescent="0.3">
      <c r="A52" s="79" t="s">
        <v>76</v>
      </c>
      <c r="B52" s="8" t="s">
        <v>13</v>
      </c>
      <c r="C52" s="8" t="s">
        <v>7</v>
      </c>
      <c r="D52" s="8" t="s">
        <v>41</v>
      </c>
      <c r="E52" s="8" t="s">
        <v>29</v>
      </c>
      <c r="F52" s="43">
        <f>8996418.94+842375-842375-4000000+3408993.2</f>
        <v>8405412.1400000006</v>
      </c>
      <c r="G52" s="43">
        <f>10952417</f>
        <v>10952417</v>
      </c>
      <c r="H52" s="43">
        <f>12175377.89-8663486.94</f>
        <v>3511890.9500000011</v>
      </c>
      <c r="L52" s="58"/>
      <c r="M52" s="59"/>
      <c r="N52" s="59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</row>
    <row r="53" spans="1:241" s="3" customFormat="1" ht="75" hidden="1" x14ac:dyDescent="0.3">
      <c r="A53" s="79" t="s">
        <v>217</v>
      </c>
      <c r="B53" s="8" t="s">
        <v>13</v>
      </c>
      <c r="C53" s="8" t="s">
        <v>7</v>
      </c>
      <c r="D53" s="8" t="s">
        <v>173</v>
      </c>
      <c r="E53" s="8" t="s">
        <v>27</v>
      </c>
      <c r="F53" s="85">
        <v>0</v>
      </c>
      <c r="G53" s="85">
        <v>0</v>
      </c>
      <c r="H53" s="85">
        <v>0</v>
      </c>
      <c r="L53" s="58" t="s">
        <v>145</v>
      </c>
      <c r="M53" s="59"/>
      <c r="N53" s="59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</row>
    <row r="54" spans="1:241" s="3" customFormat="1" ht="75" hidden="1" x14ac:dyDescent="0.3">
      <c r="A54" s="79" t="s">
        <v>217</v>
      </c>
      <c r="B54" s="8" t="s">
        <v>13</v>
      </c>
      <c r="C54" s="8" t="s">
        <v>7</v>
      </c>
      <c r="D54" s="8" t="s">
        <v>173</v>
      </c>
      <c r="E54" s="8" t="s">
        <v>27</v>
      </c>
      <c r="F54" s="43">
        <v>0</v>
      </c>
      <c r="G54" s="43">
        <v>0</v>
      </c>
      <c r="H54" s="43">
        <v>0</v>
      </c>
      <c r="L54" s="58"/>
      <c r="M54" s="59"/>
      <c r="N54" s="59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</row>
    <row r="55" spans="1:241" s="3" customFormat="1" ht="37.5" x14ac:dyDescent="0.3">
      <c r="A55" s="9" t="s">
        <v>218</v>
      </c>
      <c r="B55" s="8" t="s">
        <v>13</v>
      </c>
      <c r="C55" s="8" t="s">
        <v>7</v>
      </c>
      <c r="D55" s="8" t="s">
        <v>49</v>
      </c>
      <c r="E55" s="8" t="s">
        <v>27</v>
      </c>
      <c r="F55" s="43">
        <v>180448</v>
      </c>
      <c r="G55" s="43">
        <v>180448</v>
      </c>
      <c r="H55" s="43">
        <v>180448</v>
      </c>
      <c r="L55" s="58"/>
      <c r="M55" s="59"/>
      <c r="N55" s="59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</row>
    <row r="56" spans="1:241" s="3" customFormat="1" ht="37.5" x14ac:dyDescent="0.3">
      <c r="A56" s="9" t="s">
        <v>174</v>
      </c>
      <c r="B56" s="8" t="s">
        <v>13</v>
      </c>
      <c r="C56" s="8" t="s">
        <v>7</v>
      </c>
      <c r="D56" s="8" t="s">
        <v>49</v>
      </c>
      <c r="E56" s="8" t="s">
        <v>30</v>
      </c>
      <c r="F56" s="43">
        <v>119552</v>
      </c>
      <c r="G56" s="43">
        <v>119552</v>
      </c>
      <c r="H56" s="43">
        <v>119552</v>
      </c>
      <c r="L56" s="58"/>
      <c r="M56" s="59"/>
      <c r="N56" s="59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</row>
    <row r="57" spans="1:241" s="3" customFormat="1" ht="37.5" x14ac:dyDescent="0.3">
      <c r="A57" s="9" t="s">
        <v>219</v>
      </c>
      <c r="B57" s="8" t="s">
        <v>13</v>
      </c>
      <c r="C57" s="8" t="s">
        <v>7</v>
      </c>
      <c r="D57" s="8" t="s">
        <v>50</v>
      </c>
      <c r="E57" s="8" t="s">
        <v>27</v>
      </c>
      <c r="F57" s="43">
        <f>70000-70000</f>
        <v>0</v>
      </c>
      <c r="G57" s="43">
        <v>70000</v>
      </c>
      <c r="H57" s="43">
        <v>70000</v>
      </c>
      <c r="L57" s="58"/>
      <c r="M57" s="59"/>
      <c r="N57" s="59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</row>
    <row r="58" spans="1:241" s="3" customFormat="1" ht="37.5" x14ac:dyDescent="0.3">
      <c r="A58" s="9" t="s">
        <v>167</v>
      </c>
      <c r="B58" s="8" t="s">
        <v>13</v>
      </c>
      <c r="C58" s="8" t="s">
        <v>7</v>
      </c>
      <c r="D58" s="8" t="s">
        <v>50</v>
      </c>
      <c r="E58" s="8" t="s">
        <v>30</v>
      </c>
      <c r="F58" s="43">
        <f>102000-10416</f>
        <v>91584</v>
      </c>
      <c r="G58" s="43">
        <v>102000</v>
      </c>
      <c r="H58" s="43">
        <v>102000</v>
      </c>
      <c r="L58" s="58"/>
      <c r="M58" s="59"/>
      <c r="N58" s="59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</row>
    <row r="59" spans="1:241" s="3" customFormat="1" ht="37.5" x14ac:dyDescent="0.3">
      <c r="A59" s="9" t="s">
        <v>206</v>
      </c>
      <c r="B59" s="8" t="s">
        <v>13</v>
      </c>
      <c r="C59" s="8" t="s">
        <v>7</v>
      </c>
      <c r="D59" s="8" t="s">
        <v>133</v>
      </c>
      <c r="E59" s="8" t="s">
        <v>27</v>
      </c>
      <c r="F59" s="43">
        <v>49000</v>
      </c>
      <c r="G59" s="43">
        <v>49000</v>
      </c>
      <c r="H59" s="43">
        <v>49000</v>
      </c>
      <c r="L59" s="58"/>
      <c r="M59" s="59"/>
      <c r="N59" s="59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</row>
    <row r="60" spans="1:241" s="3" customFormat="1" ht="93.75" x14ac:dyDescent="0.3">
      <c r="A60" s="7" t="s">
        <v>83</v>
      </c>
      <c r="B60" s="8" t="s">
        <v>13</v>
      </c>
      <c r="C60" s="8" t="s">
        <v>7</v>
      </c>
      <c r="D60" s="8" t="s">
        <v>51</v>
      </c>
      <c r="E60" s="8" t="s">
        <v>26</v>
      </c>
      <c r="F60" s="43">
        <f>9955988+3006708.37</f>
        <v>12962696.370000001</v>
      </c>
      <c r="G60" s="43">
        <f t="shared" ref="G60:H60" si="2">9955988+3006708.37</f>
        <v>12962696.370000001</v>
      </c>
      <c r="H60" s="43">
        <f t="shared" si="2"/>
        <v>12962696.370000001</v>
      </c>
      <c r="L60" s="58"/>
      <c r="M60" s="59"/>
      <c r="N60" s="59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</row>
    <row r="61" spans="1:241" s="3" customFormat="1" ht="56.25" x14ac:dyDescent="0.3">
      <c r="A61" s="7" t="s">
        <v>220</v>
      </c>
      <c r="B61" s="8" t="s">
        <v>13</v>
      </c>
      <c r="C61" s="8" t="s">
        <v>7</v>
      </c>
      <c r="D61" s="8" t="s">
        <v>51</v>
      </c>
      <c r="E61" s="8" t="s">
        <v>27</v>
      </c>
      <c r="F61" s="43">
        <v>2111001.52</v>
      </c>
      <c r="G61" s="43">
        <v>2111001.52</v>
      </c>
      <c r="H61" s="43">
        <v>2111001.52</v>
      </c>
      <c r="L61" s="58"/>
      <c r="M61" s="59"/>
      <c r="N61" s="59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</row>
    <row r="62" spans="1:241" s="3" customFormat="1" ht="37.5" x14ac:dyDescent="0.3">
      <c r="A62" s="15" t="s">
        <v>84</v>
      </c>
      <c r="B62" s="37" t="s">
        <v>13</v>
      </c>
      <c r="C62" s="37" t="s">
        <v>7</v>
      </c>
      <c r="D62" s="8" t="s">
        <v>51</v>
      </c>
      <c r="E62" s="37" t="s">
        <v>28</v>
      </c>
      <c r="F62" s="41">
        <v>5300</v>
      </c>
      <c r="G62" s="41">
        <v>5300</v>
      </c>
      <c r="H62" s="41">
        <v>5300</v>
      </c>
      <c r="L62" s="58"/>
      <c r="M62" s="59"/>
      <c r="N62" s="59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</row>
    <row r="63" spans="1:241" s="3" customFormat="1" ht="93.75" x14ac:dyDescent="0.3">
      <c r="A63" s="7" t="s">
        <v>85</v>
      </c>
      <c r="B63" s="8" t="s">
        <v>13</v>
      </c>
      <c r="C63" s="8" t="s">
        <v>14</v>
      </c>
      <c r="D63" s="8" t="s">
        <v>48</v>
      </c>
      <c r="E63" s="8" t="s">
        <v>30</v>
      </c>
      <c r="F63" s="43">
        <v>1606467.25</v>
      </c>
      <c r="G63" s="43">
        <v>1832091.9</v>
      </c>
      <c r="H63" s="43">
        <v>1832091.9</v>
      </c>
      <c r="L63" s="58"/>
      <c r="M63" s="59"/>
      <c r="N63" s="59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</row>
    <row r="64" spans="1:241" s="3" customFormat="1" ht="93.75" x14ac:dyDescent="0.3">
      <c r="A64" s="7" t="s">
        <v>153</v>
      </c>
      <c r="B64" s="8" t="s">
        <v>13</v>
      </c>
      <c r="C64" s="8" t="s">
        <v>151</v>
      </c>
      <c r="D64" s="8" t="s">
        <v>152</v>
      </c>
      <c r="E64" s="8" t="s">
        <v>26</v>
      </c>
      <c r="F64" s="43">
        <f>361509.6+11000+109175.9</f>
        <v>481685.5</v>
      </c>
      <c r="G64" s="43">
        <f>361509.6+11000+109175.9</f>
        <v>481685.5</v>
      </c>
      <c r="H64" s="43">
        <f>361509.6+11000+109175.9</f>
        <v>481685.5</v>
      </c>
      <c r="L64" s="58"/>
      <c r="M64" s="59"/>
      <c r="N64" s="59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</row>
    <row r="65" spans="1:241" s="3" customFormat="1" ht="56.25" x14ac:dyDescent="0.3">
      <c r="A65" s="7" t="s">
        <v>221</v>
      </c>
      <c r="B65" s="8" t="s">
        <v>13</v>
      </c>
      <c r="C65" s="8" t="s">
        <v>151</v>
      </c>
      <c r="D65" s="8" t="s">
        <v>152</v>
      </c>
      <c r="E65" s="8" t="s">
        <v>27</v>
      </c>
      <c r="F65" s="43">
        <f>334400-100000-234400</f>
        <v>0</v>
      </c>
      <c r="G65" s="43">
        <v>283500</v>
      </c>
      <c r="H65" s="43">
        <v>426000</v>
      </c>
      <c r="L65" s="59"/>
      <c r="M65" s="59"/>
      <c r="N65" s="59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</row>
    <row r="66" spans="1:241" s="3" customFormat="1" ht="37.5" x14ac:dyDescent="0.3">
      <c r="A66" s="10" t="s">
        <v>31</v>
      </c>
      <c r="B66" s="21" t="s">
        <v>11</v>
      </c>
      <c r="C66" s="21"/>
      <c r="D66" s="21"/>
      <c r="E66" s="21"/>
      <c r="F66" s="12">
        <f>SUM(F67:F73)</f>
        <v>10796312.66</v>
      </c>
      <c r="G66" s="12">
        <f>SUM(G67:G73)</f>
        <v>10305986.25</v>
      </c>
      <c r="H66" s="12">
        <f>SUM(H67:H73)</f>
        <v>10449177.310000001</v>
      </c>
      <c r="L66" s="58"/>
      <c r="M66" s="59"/>
      <c r="N66" s="59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</row>
    <row r="67" spans="1:241" s="3" customFormat="1" ht="75" x14ac:dyDescent="0.3">
      <c r="A67" s="68" t="s">
        <v>86</v>
      </c>
      <c r="B67" s="69" t="s">
        <v>11</v>
      </c>
      <c r="C67" s="70" t="s">
        <v>12</v>
      </c>
      <c r="D67" s="70" t="s">
        <v>54</v>
      </c>
      <c r="E67" s="70" t="s">
        <v>26</v>
      </c>
      <c r="F67" s="94">
        <v>8899719</v>
      </c>
      <c r="G67" s="94">
        <v>8890719</v>
      </c>
      <c r="H67" s="94">
        <v>8890719</v>
      </c>
      <c r="L67" s="58"/>
      <c r="M67" s="59"/>
      <c r="N67" s="59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</row>
    <row r="68" spans="1:241" s="3" customFormat="1" ht="37.5" x14ac:dyDescent="0.3">
      <c r="A68" s="71" t="s">
        <v>222</v>
      </c>
      <c r="B68" s="69" t="s">
        <v>11</v>
      </c>
      <c r="C68" s="70" t="s">
        <v>12</v>
      </c>
      <c r="D68" s="70" t="s">
        <v>54</v>
      </c>
      <c r="E68" s="70" t="s">
        <v>27</v>
      </c>
      <c r="F68" s="17">
        <v>404607.66</v>
      </c>
      <c r="G68" s="17">
        <v>410267.25</v>
      </c>
      <c r="H68" s="17">
        <v>416458.31</v>
      </c>
      <c r="L68" s="58"/>
      <c r="M68" s="59"/>
      <c r="N68" s="59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</row>
    <row r="69" spans="1:241" s="3" customFormat="1" ht="37.5" x14ac:dyDescent="0.3">
      <c r="A69" s="22" t="s">
        <v>87</v>
      </c>
      <c r="B69" s="19" t="s">
        <v>11</v>
      </c>
      <c r="C69" s="72" t="s">
        <v>12</v>
      </c>
      <c r="D69" s="70" t="s">
        <v>54</v>
      </c>
      <c r="E69" s="19" t="s">
        <v>28</v>
      </c>
      <c r="F69" s="20">
        <v>1000</v>
      </c>
      <c r="G69" s="20">
        <v>1000</v>
      </c>
      <c r="H69" s="20">
        <v>1000</v>
      </c>
      <c r="L69" s="58"/>
      <c r="M69" s="59"/>
      <c r="N69" s="59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</row>
    <row r="70" spans="1:241" s="3" customFormat="1" ht="112.5" x14ac:dyDescent="0.3">
      <c r="A70" s="22" t="s">
        <v>131</v>
      </c>
      <c r="B70" s="19" t="s">
        <v>11</v>
      </c>
      <c r="C70" s="72" t="s">
        <v>12</v>
      </c>
      <c r="D70" s="70" t="s">
        <v>99</v>
      </c>
      <c r="E70" s="19" t="s">
        <v>26</v>
      </c>
      <c r="F70" s="41">
        <v>486986</v>
      </c>
      <c r="G70" s="20">
        <v>0</v>
      </c>
      <c r="H70" s="20">
        <v>0</v>
      </c>
      <c r="L70" s="58"/>
      <c r="M70" s="59"/>
      <c r="N70" s="59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</row>
    <row r="71" spans="1:241" s="3" customFormat="1" ht="37.5" x14ac:dyDescent="0.3">
      <c r="A71" s="18" t="s">
        <v>223</v>
      </c>
      <c r="B71" s="16" t="s">
        <v>11</v>
      </c>
      <c r="C71" s="16" t="s">
        <v>12</v>
      </c>
      <c r="D71" s="16" t="s">
        <v>53</v>
      </c>
      <c r="E71" s="16" t="s">
        <v>27</v>
      </c>
      <c r="F71" s="17">
        <v>885000</v>
      </c>
      <c r="G71" s="17">
        <v>885000</v>
      </c>
      <c r="H71" s="17">
        <v>1017000</v>
      </c>
      <c r="L71" s="58"/>
      <c r="M71" s="59"/>
      <c r="N71" s="59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</row>
    <row r="72" spans="1:241" s="3" customFormat="1" ht="37.5" x14ac:dyDescent="0.3">
      <c r="A72" s="18" t="s">
        <v>224</v>
      </c>
      <c r="B72" s="16" t="s">
        <v>11</v>
      </c>
      <c r="C72" s="72" t="s">
        <v>12</v>
      </c>
      <c r="D72" s="16" t="s">
        <v>100</v>
      </c>
      <c r="E72" s="16" t="s">
        <v>27</v>
      </c>
      <c r="F72" s="17">
        <v>45000</v>
      </c>
      <c r="G72" s="17">
        <v>45000</v>
      </c>
      <c r="H72" s="17">
        <v>50000</v>
      </c>
      <c r="L72" s="58"/>
      <c r="M72" s="59"/>
      <c r="N72" s="59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</row>
    <row r="73" spans="1:241" s="3" customFormat="1" ht="56.25" x14ac:dyDescent="0.3">
      <c r="A73" s="18" t="s">
        <v>225</v>
      </c>
      <c r="B73" s="16" t="s">
        <v>11</v>
      </c>
      <c r="C73" s="72" t="s">
        <v>33</v>
      </c>
      <c r="D73" s="16" t="s">
        <v>52</v>
      </c>
      <c r="E73" s="16" t="s">
        <v>27</v>
      </c>
      <c r="F73" s="17">
        <v>74000</v>
      </c>
      <c r="G73" s="17">
        <v>74000</v>
      </c>
      <c r="H73" s="17">
        <v>74000</v>
      </c>
      <c r="L73" s="58"/>
      <c r="M73" s="59"/>
      <c r="N73" s="59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</row>
    <row r="74" spans="1:241" s="3" customFormat="1" ht="18.75" x14ac:dyDescent="0.3">
      <c r="A74" s="10" t="s">
        <v>16</v>
      </c>
      <c r="B74" s="11" t="s">
        <v>9</v>
      </c>
      <c r="C74" s="11"/>
      <c r="D74" s="11"/>
      <c r="E74" s="11"/>
      <c r="F74" s="12">
        <f>SUM(F75:F77)</f>
        <v>1119987.67</v>
      </c>
      <c r="G74" s="12">
        <f t="shared" ref="G74:H74" si="3">SUM(G75:G77)</f>
        <v>1040487.0599999999</v>
      </c>
      <c r="H74" s="12">
        <f t="shared" si="3"/>
        <v>1040487.0599999999</v>
      </c>
      <c r="L74" s="58"/>
      <c r="M74" s="59"/>
      <c r="N74" s="59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</row>
    <row r="75" spans="1:241" ht="112.5" x14ac:dyDescent="0.3">
      <c r="A75" s="22" t="s">
        <v>194</v>
      </c>
      <c r="B75" s="37" t="s">
        <v>9</v>
      </c>
      <c r="C75" s="37" t="s">
        <v>10</v>
      </c>
      <c r="D75" s="39" t="s">
        <v>124</v>
      </c>
      <c r="E75" s="37" t="s">
        <v>26</v>
      </c>
      <c r="F75" s="41">
        <v>79500.61</v>
      </c>
      <c r="G75" s="41">
        <v>0</v>
      </c>
      <c r="H75" s="41">
        <v>0</v>
      </c>
      <c r="L75" s="58"/>
      <c r="M75" s="59"/>
      <c r="N75" s="59"/>
    </row>
    <row r="76" spans="1:241" s="3" customFormat="1" ht="93.75" x14ac:dyDescent="0.3">
      <c r="A76" s="18" t="s">
        <v>89</v>
      </c>
      <c r="B76" s="8" t="s">
        <v>9</v>
      </c>
      <c r="C76" s="8" t="s">
        <v>10</v>
      </c>
      <c r="D76" s="38" t="s">
        <v>55</v>
      </c>
      <c r="E76" s="8" t="s">
        <v>26</v>
      </c>
      <c r="F76" s="43">
        <f>711516.96+100970.1</f>
        <v>812487.05999999994</v>
      </c>
      <c r="G76" s="43">
        <f t="shared" ref="G76:H76" si="4">711516.96+100970.1</f>
        <v>812487.05999999994</v>
      </c>
      <c r="H76" s="43">
        <f t="shared" si="4"/>
        <v>812487.05999999994</v>
      </c>
      <c r="L76" s="58"/>
      <c r="M76" s="59"/>
      <c r="N76" s="59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</row>
    <row r="77" spans="1:241" ht="93.75" x14ac:dyDescent="0.3">
      <c r="A77" s="15" t="s">
        <v>195</v>
      </c>
      <c r="B77" s="37" t="s">
        <v>9</v>
      </c>
      <c r="C77" s="37" t="s">
        <v>10</v>
      </c>
      <c r="D77" s="39" t="s">
        <v>57</v>
      </c>
      <c r="E77" s="37" t="s">
        <v>26</v>
      </c>
      <c r="F77" s="41">
        <v>228000</v>
      </c>
      <c r="G77" s="41">
        <v>228000</v>
      </c>
      <c r="H77" s="41">
        <v>228000</v>
      </c>
      <c r="L77" s="58"/>
      <c r="M77" s="59"/>
      <c r="N77" s="59"/>
    </row>
    <row r="78" spans="1:241" s="5" customFormat="1" ht="18.75" x14ac:dyDescent="0.3">
      <c r="A78" s="23" t="s">
        <v>24</v>
      </c>
      <c r="B78" s="24" t="s">
        <v>25</v>
      </c>
      <c r="C78" s="24"/>
      <c r="D78" s="24"/>
      <c r="E78" s="24"/>
      <c r="F78" s="25">
        <f>SUM(F79:F141)</f>
        <v>55268321.619999997</v>
      </c>
      <c r="G78" s="25">
        <f>SUM(G79:G141)</f>
        <v>52925334.420000002</v>
      </c>
      <c r="H78" s="25">
        <f>SUM(H79:H141)</f>
        <v>49272348.110000007</v>
      </c>
      <c r="I78" s="4"/>
      <c r="J78" s="4"/>
      <c r="K78" s="4"/>
      <c r="L78" s="58"/>
      <c r="M78" s="59"/>
      <c r="N78" s="59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</row>
    <row r="79" spans="1:241" s="5" customFormat="1" ht="93.75" x14ac:dyDescent="0.3">
      <c r="A79" s="7" t="s">
        <v>88</v>
      </c>
      <c r="B79" s="8" t="s">
        <v>25</v>
      </c>
      <c r="C79" s="8" t="s">
        <v>0</v>
      </c>
      <c r="D79" s="38" t="s">
        <v>59</v>
      </c>
      <c r="E79" s="8" t="s">
        <v>26</v>
      </c>
      <c r="F79" s="43">
        <v>1647030</v>
      </c>
      <c r="G79" s="43">
        <v>1647030</v>
      </c>
      <c r="H79" s="43">
        <v>1647030</v>
      </c>
      <c r="I79" s="4"/>
      <c r="J79" s="4"/>
      <c r="K79" s="4"/>
      <c r="L79" s="58"/>
      <c r="M79" s="59"/>
      <c r="N79" s="59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</row>
    <row r="80" spans="1:241" s="5" customFormat="1" ht="75" x14ac:dyDescent="0.3">
      <c r="A80" s="13" t="s">
        <v>86</v>
      </c>
      <c r="B80" s="14" t="s">
        <v>25</v>
      </c>
      <c r="C80" s="14" t="s">
        <v>1</v>
      </c>
      <c r="D80" s="14" t="s">
        <v>54</v>
      </c>
      <c r="E80" s="14" t="s">
        <v>26</v>
      </c>
      <c r="F80" s="45">
        <v>25469968.280000001</v>
      </c>
      <c r="G80" s="45">
        <v>25469968.280000001</v>
      </c>
      <c r="H80" s="45">
        <v>25469968.280000001</v>
      </c>
      <c r="I80" s="4"/>
      <c r="J80" s="4"/>
      <c r="K80" s="4"/>
      <c r="L80" s="58"/>
      <c r="M80" s="59"/>
      <c r="N80" s="59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</row>
    <row r="81" spans="1:241" s="5" customFormat="1" ht="37.5" x14ac:dyDescent="0.3">
      <c r="A81" s="7" t="s">
        <v>222</v>
      </c>
      <c r="B81" s="8" t="s">
        <v>25</v>
      </c>
      <c r="C81" s="8" t="s">
        <v>1</v>
      </c>
      <c r="D81" s="14" t="s">
        <v>54</v>
      </c>
      <c r="E81" s="8" t="s">
        <v>27</v>
      </c>
      <c r="F81" s="43">
        <v>283000</v>
      </c>
      <c r="G81" s="43">
        <v>283000</v>
      </c>
      <c r="H81" s="43">
        <v>283000</v>
      </c>
      <c r="I81" s="4"/>
      <c r="J81" s="4"/>
      <c r="K81" s="4"/>
      <c r="L81" s="58"/>
      <c r="M81" s="59"/>
      <c r="N81" s="59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</row>
    <row r="82" spans="1:241" s="5" customFormat="1" ht="37.5" x14ac:dyDescent="0.3">
      <c r="A82" s="7" t="s">
        <v>87</v>
      </c>
      <c r="B82" s="8" t="s">
        <v>25</v>
      </c>
      <c r="C82" s="8" t="s">
        <v>1</v>
      </c>
      <c r="D82" s="14" t="s">
        <v>54</v>
      </c>
      <c r="E82" s="8" t="s">
        <v>28</v>
      </c>
      <c r="F82" s="43">
        <v>54640</v>
      </c>
      <c r="G82" s="43">
        <v>54640</v>
      </c>
      <c r="H82" s="43">
        <v>54640</v>
      </c>
      <c r="I82" s="4"/>
      <c r="J82" s="4"/>
      <c r="K82" s="4"/>
      <c r="L82" s="58"/>
      <c r="M82" s="59"/>
      <c r="N82" s="59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</row>
    <row r="83" spans="1:241" s="5" customFormat="1" ht="93.75" x14ac:dyDescent="0.3">
      <c r="A83" s="7" t="s">
        <v>90</v>
      </c>
      <c r="B83" s="8" t="s">
        <v>25</v>
      </c>
      <c r="C83" s="8" t="s">
        <v>1</v>
      </c>
      <c r="D83" s="38" t="s">
        <v>60</v>
      </c>
      <c r="E83" s="8" t="s">
        <v>26</v>
      </c>
      <c r="F83" s="43">
        <v>451515.88</v>
      </c>
      <c r="G83" s="43">
        <v>411331</v>
      </c>
      <c r="H83" s="43">
        <v>411331</v>
      </c>
      <c r="I83" s="4"/>
      <c r="J83" s="4"/>
      <c r="K83" s="4"/>
      <c r="L83" s="58"/>
      <c r="M83" s="59"/>
      <c r="N83" s="59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</row>
    <row r="84" spans="1:241" s="5" customFormat="1" ht="75" x14ac:dyDescent="0.3">
      <c r="A84" s="7" t="s">
        <v>267</v>
      </c>
      <c r="B84" s="8" t="s">
        <v>25</v>
      </c>
      <c r="C84" s="8" t="s">
        <v>15</v>
      </c>
      <c r="D84" s="38" t="s">
        <v>61</v>
      </c>
      <c r="E84" s="8" t="s">
        <v>27</v>
      </c>
      <c r="F84" s="43">
        <v>2724.75</v>
      </c>
      <c r="G84" s="43">
        <v>33092.370000000003</v>
      </c>
      <c r="H84" s="43">
        <v>1128.8</v>
      </c>
      <c r="I84" s="4"/>
      <c r="J84" s="4"/>
      <c r="K84" s="4"/>
      <c r="L84" s="58"/>
      <c r="M84" s="59"/>
      <c r="N84" s="59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</row>
    <row r="85" spans="1:241" s="5" customFormat="1" ht="37.5" x14ac:dyDescent="0.3">
      <c r="A85" s="7" t="s">
        <v>91</v>
      </c>
      <c r="B85" s="8" t="s">
        <v>25</v>
      </c>
      <c r="C85" s="8" t="s">
        <v>18</v>
      </c>
      <c r="D85" s="44" t="s">
        <v>62</v>
      </c>
      <c r="E85" s="8" t="s">
        <v>28</v>
      </c>
      <c r="F85" s="43">
        <v>500000</v>
      </c>
      <c r="G85" s="43">
        <v>500000</v>
      </c>
      <c r="H85" s="43">
        <v>500000</v>
      </c>
      <c r="I85" s="4"/>
      <c r="J85" s="4"/>
      <c r="K85" s="4"/>
      <c r="L85" s="58"/>
      <c r="M85" s="59"/>
      <c r="N85" s="59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</row>
    <row r="86" spans="1:241" s="5" customFormat="1" ht="56.25" x14ac:dyDescent="0.3">
      <c r="A86" s="7" t="s">
        <v>226</v>
      </c>
      <c r="B86" s="8" t="s">
        <v>25</v>
      </c>
      <c r="C86" s="8" t="s">
        <v>19</v>
      </c>
      <c r="D86" s="8" t="s">
        <v>106</v>
      </c>
      <c r="E86" s="8" t="s">
        <v>27</v>
      </c>
      <c r="F86" s="43">
        <v>200000</v>
      </c>
      <c r="G86" s="43">
        <v>200000</v>
      </c>
      <c r="H86" s="43">
        <v>200000</v>
      </c>
      <c r="I86" s="4"/>
      <c r="J86" s="4"/>
      <c r="K86" s="4"/>
      <c r="L86" s="58"/>
      <c r="M86" s="59"/>
      <c r="N86" s="59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</row>
    <row r="87" spans="1:241" s="5" customFormat="1" ht="37.5" x14ac:dyDescent="0.3">
      <c r="A87" s="7" t="s">
        <v>227</v>
      </c>
      <c r="B87" s="8" t="s">
        <v>25</v>
      </c>
      <c r="C87" s="8" t="s">
        <v>19</v>
      </c>
      <c r="D87" s="8" t="s">
        <v>107</v>
      </c>
      <c r="E87" s="8" t="s">
        <v>27</v>
      </c>
      <c r="F87" s="43">
        <f>800000-495000+231352.32</f>
        <v>536352.32000000007</v>
      </c>
      <c r="G87" s="43">
        <f t="shared" ref="G87:H87" si="5">800000-495000+231352.32</f>
        <v>536352.32000000007</v>
      </c>
      <c r="H87" s="43">
        <f t="shared" si="5"/>
        <v>536352.32000000007</v>
      </c>
      <c r="I87" s="4"/>
      <c r="J87" s="4"/>
      <c r="K87" s="4"/>
      <c r="L87" s="58"/>
      <c r="M87" s="59"/>
      <c r="N87" s="59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</row>
    <row r="88" spans="1:241" s="5" customFormat="1" ht="75" x14ac:dyDescent="0.3">
      <c r="A88" s="7" t="s">
        <v>228</v>
      </c>
      <c r="B88" s="8" t="s">
        <v>25</v>
      </c>
      <c r="C88" s="8" t="s">
        <v>19</v>
      </c>
      <c r="D88" s="8" t="s">
        <v>105</v>
      </c>
      <c r="E88" s="8" t="s">
        <v>27</v>
      </c>
      <c r="F88" s="43">
        <v>100000</v>
      </c>
      <c r="G88" s="43">
        <v>100000</v>
      </c>
      <c r="H88" s="43">
        <v>100000</v>
      </c>
      <c r="I88" s="4"/>
      <c r="J88" s="4"/>
      <c r="K88" s="4"/>
      <c r="L88" s="58"/>
      <c r="M88" s="59"/>
      <c r="N88" s="59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</row>
    <row r="89" spans="1:241" s="5" customFormat="1" ht="56.25" x14ac:dyDescent="0.3">
      <c r="A89" s="9" t="s">
        <v>229</v>
      </c>
      <c r="B89" s="8" t="s">
        <v>25</v>
      </c>
      <c r="C89" s="8" t="s">
        <v>19</v>
      </c>
      <c r="D89" s="8" t="s">
        <v>108</v>
      </c>
      <c r="E89" s="8" t="s">
        <v>27</v>
      </c>
      <c r="F89" s="53">
        <f>200000-1500</f>
        <v>198500</v>
      </c>
      <c r="G89" s="53">
        <v>200000</v>
      </c>
      <c r="H89" s="53">
        <v>200000</v>
      </c>
      <c r="I89" s="4"/>
      <c r="J89" s="4"/>
      <c r="K89" s="4"/>
      <c r="L89" s="58"/>
      <c r="M89" s="59"/>
      <c r="N89" s="59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</row>
    <row r="90" spans="1:241" s="5" customFormat="1" ht="37.5" x14ac:dyDescent="0.3">
      <c r="A90" s="13" t="s">
        <v>230</v>
      </c>
      <c r="B90" s="26" t="s">
        <v>25</v>
      </c>
      <c r="C90" s="26" t="s">
        <v>19</v>
      </c>
      <c r="D90" s="28" t="s">
        <v>268</v>
      </c>
      <c r="E90" s="26" t="s">
        <v>27</v>
      </c>
      <c r="F90" s="53">
        <v>300000</v>
      </c>
      <c r="G90" s="53">
        <v>300000</v>
      </c>
      <c r="H90" s="53">
        <v>300000</v>
      </c>
      <c r="I90" s="4"/>
      <c r="J90" s="4"/>
      <c r="K90" s="4"/>
      <c r="L90" s="58"/>
      <c r="M90" s="59"/>
      <c r="N90" s="59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</row>
    <row r="91" spans="1:241" s="5" customFormat="1" ht="56.25" x14ac:dyDescent="0.3">
      <c r="A91" s="7" t="s">
        <v>231</v>
      </c>
      <c r="B91" s="8" t="s">
        <v>25</v>
      </c>
      <c r="C91" s="8" t="s">
        <v>19</v>
      </c>
      <c r="D91" s="8" t="s">
        <v>121</v>
      </c>
      <c r="E91" s="8" t="s">
        <v>27</v>
      </c>
      <c r="F91" s="43">
        <v>64800.800000000003</v>
      </c>
      <c r="G91" s="43">
        <v>64800.800000000003</v>
      </c>
      <c r="H91" s="43">
        <v>71280.899999999994</v>
      </c>
      <c r="I91" s="4"/>
      <c r="J91" s="4"/>
      <c r="K91" s="4"/>
      <c r="L91" s="58"/>
      <c r="M91" s="59"/>
      <c r="N91" s="59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</row>
    <row r="92" spans="1:241" s="5" customFormat="1" ht="37.5" x14ac:dyDescent="0.3">
      <c r="A92" s="13" t="s">
        <v>224</v>
      </c>
      <c r="B92" s="26" t="s">
        <v>25</v>
      </c>
      <c r="C92" s="26" t="s">
        <v>19</v>
      </c>
      <c r="D92" s="28" t="s">
        <v>100</v>
      </c>
      <c r="E92" s="26" t="s">
        <v>27</v>
      </c>
      <c r="F92" s="53">
        <v>140000</v>
      </c>
      <c r="G92" s="53">
        <v>140000</v>
      </c>
      <c r="H92" s="53">
        <v>155000</v>
      </c>
      <c r="I92" s="4"/>
      <c r="J92" s="4"/>
      <c r="K92" s="4"/>
      <c r="L92" s="58"/>
      <c r="M92" s="59"/>
      <c r="N92" s="59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</row>
    <row r="93" spans="1:241" s="5" customFormat="1" ht="93.75" x14ac:dyDescent="0.3">
      <c r="A93" s="13" t="s">
        <v>232</v>
      </c>
      <c r="B93" s="26" t="s">
        <v>25</v>
      </c>
      <c r="C93" s="26" t="s">
        <v>19</v>
      </c>
      <c r="D93" s="28" t="s">
        <v>183</v>
      </c>
      <c r="E93" s="26" t="s">
        <v>27</v>
      </c>
      <c r="F93" s="53">
        <v>5000</v>
      </c>
      <c r="G93" s="53">
        <v>5000</v>
      </c>
      <c r="H93" s="53">
        <v>5000</v>
      </c>
      <c r="I93" s="4"/>
      <c r="J93" s="4"/>
      <c r="K93" s="4"/>
      <c r="L93" s="58"/>
      <c r="M93" s="59"/>
      <c r="N93" s="59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</row>
    <row r="94" spans="1:241" s="91" customFormat="1" ht="75" x14ac:dyDescent="0.3">
      <c r="A94" s="92" t="s">
        <v>132</v>
      </c>
      <c r="B94" s="26" t="s">
        <v>25</v>
      </c>
      <c r="C94" s="26" t="s">
        <v>19</v>
      </c>
      <c r="D94" s="28" t="s">
        <v>68</v>
      </c>
      <c r="E94" s="26" t="s">
        <v>30</v>
      </c>
      <c r="F94" s="53">
        <v>800</v>
      </c>
      <c r="G94" s="53">
        <v>800</v>
      </c>
      <c r="H94" s="53">
        <v>800</v>
      </c>
      <c r="I94" s="88"/>
      <c r="J94" s="88"/>
      <c r="K94" s="88"/>
      <c r="L94" s="89"/>
      <c r="M94" s="90"/>
      <c r="N94" s="90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  <c r="CU94" s="88"/>
      <c r="CV94" s="88"/>
      <c r="CW94" s="88"/>
      <c r="CX94" s="88"/>
      <c r="CY94" s="88"/>
      <c r="CZ94" s="88"/>
      <c r="DA94" s="88"/>
      <c r="DB94" s="88"/>
      <c r="DC94" s="88"/>
      <c r="DD94" s="88"/>
      <c r="DE94" s="88"/>
      <c r="DF94" s="88"/>
      <c r="DG94" s="88"/>
      <c r="DH94" s="88"/>
      <c r="DI94" s="88"/>
      <c r="DJ94" s="88"/>
      <c r="DK94" s="88"/>
      <c r="DL94" s="88"/>
      <c r="DM94" s="88"/>
      <c r="DN94" s="88"/>
      <c r="DO94" s="88"/>
      <c r="DP94" s="88"/>
      <c r="DQ94" s="88"/>
      <c r="DR94" s="88"/>
      <c r="DS94" s="88"/>
      <c r="DT94" s="88"/>
      <c r="DU94" s="88"/>
      <c r="DV94" s="88"/>
      <c r="DW94" s="88"/>
      <c r="DX94" s="88"/>
      <c r="DY94" s="88"/>
      <c r="DZ94" s="88"/>
      <c r="EA94" s="88"/>
      <c r="EB94" s="88"/>
      <c r="EC94" s="88"/>
      <c r="ED94" s="88"/>
      <c r="EE94" s="88"/>
      <c r="EF94" s="88"/>
      <c r="EG94" s="88"/>
      <c r="EH94" s="88"/>
      <c r="EI94" s="88"/>
      <c r="EJ94" s="88"/>
      <c r="EK94" s="88"/>
      <c r="EL94" s="88"/>
      <c r="EM94" s="88"/>
      <c r="EN94" s="88"/>
      <c r="EO94" s="88"/>
      <c r="EP94" s="88"/>
      <c r="EQ94" s="88"/>
      <c r="ER94" s="88"/>
      <c r="ES94" s="88"/>
      <c r="ET94" s="88"/>
      <c r="EU94" s="88"/>
      <c r="EV94" s="88"/>
      <c r="EW94" s="88"/>
      <c r="EX94" s="88"/>
      <c r="EY94" s="88"/>
      <c r="EZ94" s="88"/>
      <c r="FA94" s="88"/>
      <c r="FB94" s="88"/>
      <c r="FC94" s="88"/>
      <c r="FD94" s="88"/>
      <c r="FE94" s="88"/>
      <c r="FF94" s="88"/>
      <c r="FG94" s="88"/>
      <c r="FH94" s="88"/>
      <c r="FI94" s="88"/>
      <c r="FJ94" s="88"/>
      <c r="FK94" s="88"/>
      <c r="FL94" s="88"/>
      <c r="FM94" s="88"/>
      <c r="FN94" s="88"/>
      <c r="FO94" s="88"/>
      <c r="FP94" s="88"/>
      <c r="FQ94" s="88"/>
      <c r="FR94" s="88"/>
      <c r="FS94" s="88"/>
      <c r="FT94" s="88"/>
      <c r="FU94" s="88"/>
      <c r="FV94" s="88"/>
      <c r="FW94" s="88"/>
      <c r="FX94" s="88"/>
      <c r="FY94" s="88"/>
      <c r="FZ94" s="88"/>
      <c r="GA94" s="88"/>
      <c r="GB94" s="88"/>
      <c r="GC94" s="88"/>
      <c r="GD94" s="88"/>
      <c r="GE94" s="88"/>
      <c r="GF94" s="88"/>
      <c r="GG94" s="88"/>
      <c r="GH94" s="88"/>
      <c r="GI94" s="88"/>
      <c r="GJ94" s="88"/>
      <c r="GK94" s="88"/>
      <c r="GL94" s="88"/>
      <c r="GM94" s="88"/>
      <c r="GN94" s="88"/>
      <c r="GO94" s="88"/>
      <c r="GP94" s="88"/>
      <c r="GQ94" s="88"/>
      <c r="GR94" s="88"/>
      <c r="GS94" s="88"/>
      <c r="GT94" s="88"/>
      <c r="GU94" s="88"/>
      <c r="GV94" s="88"/>
      <c r="GW94" s="88"/>
      <c r="GX94" s="88"/>
      <c r="GY94" s="88"/>
      <c r="GZ94" s="88"/>
      <c r="HA94" s="88"/>
      <c r="HB94" s="88"/>
      <c r="HC94" s="88"/>
      <c r="HD94" s="88"/>
      <c r="HE94" s="88"/>
      <c r="HF94" s="88"/>
      <c r="HG94" s="88"/>
      <c r="HH94" s="88"/>
      <c r="HI94" s="88"/>
      <c r="HJ94" s="88"/>
      <c r="HK94" s="88"/>
      <c r="HL94" s="88"/>
      <c r="HM94" s="88"/>
      <c r="HN94" s="88"/>
      <c r="HO94" s="88"/>
      <c r="HP94" s="88"/>
      <c r="HQ94" s="88"/>
      <c r="HR94" s="88"/>
      <c r="HS94" s="88"/>
      <c r="HT94" s="88"/>
      <c r="HU94" s="88"/>
      <c r="HV94" s="88"/>
      <c r="HW94" s="88"/>
      <c r="HX94" s="88"/>
      <c r="HY94" s="88"/>
      <c r="HZ94" s="88"/>
      <c r="IA94" s="88"/>
      <c r="IB94" s="88"/>
      <c r="IC94" s="88"/>
      <c r="ID94" s="88"/>
      <c r="IE94" s="88"/>
      <c r="IF94" s="88"/>
      <c r="IG94" s="88"/>
    </row>
    <row r="95" spans="1:241" s="5" customFormat="1" ht="37.5" x14ac:dyDescent="0.3">
      <c r="A95" s="13" t="s">
        <v>233</v>
      </c>
      <c r="B95" s="26" t="s">
        <v>25</v>
      </c>
      <c r="C95" s="26" t="s">
        <v>19</v>
      </c>
      <c r="D95" s="28" t="s">
        <v>122</v>
      </c>
      <c r="E95" s="26" t="s">
        <v>27</v>
      </c>
      <c r="F95" s="53">
        <v>15000</v>
      </c>
      <c r="G95" s="53">
        <v>15000</v>
      </c>
      <c r="H95" s="53">
        <v>15000</v>
      </c>
      <c r="I95" s="4"/>
      <c r="J95" s="4"/>
      <c r="K95" s="4"/>
      <c r="L95" s="58"/>
      <c r="M95" s="59"/>
      <c r="N95" s="59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</row>
    <row r="96" spans="1:241" s="5" customFormat="1" ht="75" x14ac:dyDescent="0.3">
      <c r="A96" s="13" t="s">
        <v>234</v>
      </c>
      <c r="B96" s="26" t="s">
        <v>25</v>
      </c>
      <c r="C96" s="26" t="s">
        <v>19</v>
      </c>
      <c r="D96" s="28" t="s">
        <v>139</v>
      </c>
      <c r="E96" s="26" t="s">
        <v>27</v>
      </c>
      <c r="F96" s="53">
        <v>40000</v>
      </c>
      <c r="G96" s="53">
        <v>40000</v>
      </c>
      <c r="H96" s="53">
        <v>40000</v>
      </c>
      <c r="I96" s="4"/>
      <c r="J96" s="4"/>
      <c r="K96" s="4"/>
      <c r="L96" s="58"/>
      <c r="M96" s="59"/>
      <c r="N96" s="59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</row>
    <row r="97" spans="1:241" s="5" customFormat="1" ht="37.5" x14ac:dyDescent="0.3">
      <c r="A97" s="13" t="s">
        <v>167</v>
      </c>
      <c r="B97" s="26" t="s">
        <v>25</v>
      </c>
      <c r="C97" s="26" t="s">
        <v>19</v>
      </c>
      <c r="D97" s="28" t="s">
        <v>186</v>
      </c>
      <c r="E97" s="26" t="s">
        <v>30</v>
      </c>
      <c r="F97" s="53">
        <v>88000</v>
      </c>
      <c r="G97" s="53">
        <v>88000</v>
      </c>
      <c r="H97" s="53">
        <v>88000</v>
      </c>
      <c r="I97" s="4"/>
      <c r="J97" s="4"/>
      <c r="K97" s="4"/>
      <c r="L97" s="58"/>
      <c r="M97" s="59"/>
      <c r="N97" s="59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</row>
    <row r="98" spans="1:241" s="5" customFormat="1" ht="37.5" x14ac:dyDescent="0.3">
      <c r="A98" s="13" t="s">
        <v>235</v>
      </c>
      <c r="B98" s="26" t="s">
        <v>25</v>
      </c>
      <c r="C98" s="26" t="s">
        <v>19</v>
      </c>
      <c r="D98" s="28" t="s">
        <v>166</v>
      </c>
      <c r="E98" s="26" t="s">
        <v>27</v>
      </c>
      <c r="F98" s="53">
        <v>0</v>
      </c>
      <c r="G98" s="53">
        <v>50000</v>
      </c>
      <c r="H98" s="53">
        <v>50000</v>
      </c>
      <c r="I98" s="4"/>
      <c r="J98" s="4"/>
      <c r="K98" s="4"/>
      <c r="L98" s="58"/>
      <c r="M98" s="59"/>
      <c r="N98" s="59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</row>
    <row r="99" spans="1:241" s="5" customFormat="1" ht="56.25" x14ac:dyDescent="0.3">
      <c r="A99" s="74" t="s">
        <v>236</v>
      </c>
      <c r="B99" s="8" t="s">
        <v>25</v>
      </c>
      <c r="C99" s="8" t="s">
        <v>19</v>
      </c>
      <c r="D99" s="8" t="s">
        <v>168</v>
      </c>
      <c r="E99" s="8" t="s">
        <v>27</v>
      </c>
      <c r="F99" s="43">
        <v>3000</v>
      </c>
      <c r="G99" s="43">
        <v>3000</v>
      </c>
      <c r="H99" s="43">
        <v>3000</v>
      </c>
      <c r="I99" s="4"/>
      <c r="J99" s="4"/>
      <c r="K99" s="4"/>
      <c r="L99" s="58"/>
      <c r="M99" s="59"/>
      <c r="N99" s="59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</row>
    <row r="100" spans="1:241" s="5" customFormat="1" ht="37.5" x14ac:dyDescent="0.3">
      <c r="A100" s="7" t="s">
        <v>92</v>
      </c>
      <c r="B100" s="8" t="s">
        <v>25</v>
      </c>
      <c r="C100" s="8" t="s">
        <v>19</v>
      </c>
      <c r="D100" s="8" t="s">
        <v>63</v>
      </c>
      <c r="E100" s="8" t="s">
        <v>28</v>
      </c>
      <c r="F100" s="43">
        <v>37500</v>
      </c>
      <c r="G100" s="43">
        <v>37500</v>
      </c>
      <c r="H100" s="43">
        <v>37500</v>
      </c>
      <c r="I100" s="4"/>
      <c r="J100" s="4"/>
      <c r="K100" s="4"/>
      <c r="L100" s="58"/>
      <c r="M100" s="59"/>
      <c r="N100" s="59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</row>
    <row r="101" spans="1:241" s="5" customFormat="1" ht="62.25" customHeight="1" x14ac:dyDescent="0.3">
      <c r="A101" s="7" t="s">
        <v>237</v>
      </c>
      <c r="B101" s="8" t="s">
        <v>25</v>
      </c>
      <c r="C101" s="8" t="s">
        <v>19</v>
      </c>
      <c r="D101" s="8" t="s">
        <v>64</v>
      </c>
      <c r="E101" s="8" t="s">
        <v>27</v>
      </c>
      <c r="F101" s="43">
        <v>11669</v>
      </c>
      <c r="G101" s="43">
        <v>11669</v>
      </c>
      <c r="H101" s="43">
        <v>11669</v>
      </c>
      <c r="I101" s="4"/>
      <c r="J101" s="4"/>
      <c r="K101" s="4"/>
      <c r="L101" s="58"/>
      <c r="M101" s="59"/>
      <c r="N101" s="59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</row>
    <row r="102" spans="1:241" s="5" customFormat="1" ht="56.25" x14ac:dyDescent="0.3">
      <c r="A102" s="7" t="s">
        <v>199</v>
      </c>
      <c r="B102" s="8" t="s">
        <v>25</v>
      </c>
      <c r="C102" s="8" t="s">
        <v>19</v>
      </c>
      <c r="D102" s="8" t="s">
        <v>198</v>
      </c>
      <c r="E102" s="8" t="s">
        <v>28</v>
      </c>
      <c r="F102" s="43">
        <v>411534</v>
      </c>
      <c r="G102" s="43">
        <v>0</v>
      </c>
      <c r="H102" s="43">
        <v>0</v>
      </c>
      <c r="I102" s="4"/>
      <c r="J102" s="4"/>
      <c r="K102" s="4"/>
      <c r="L102" s="58"/>
      <c r="M102" s="59"/>
      <c r="N102" s="59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</row>
    <row r="103" spans="1:241" s="5" customFormat="1" ht="37.5" x14ac:dyDescent="0.3">
      <c r="A103" s="7" t="s">
        <v>93</v>
      </c>
      <c r="B103" s="8" t="s">
        <v>25</v>
      </c>
      <c r="C103" s="8" t="s">
        <v>19</v>
      </c>
      <c r="D103" s="8" t="s">
        <v>65</v>
      </c>
      <c r="E103" s="8" t="s">
        <v>28</v>
      </c>
      <c r="F103" s="43">
        <v>47626</v>
      </c>
      <c r="G103" s="43">
        <v>47626</v>
      </c>
      <c r="H103" s="43">
        <v>47626</v>
      </c>
      <c r="I103" s="4"/>
      <c r="J103" s="4"/>
      <c r="K103" s="4"/>
      <c r="L103" s="58"/>
      <c r="M103" s="59"/>
      <c r="N103" s="59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</row>
    <row r="104" spans="1:241" s="5" customFormat="1" ht="56.25" x14ac:dyDescent="0.3">
      <c r="A104" s="7" t="s">
        <v>238</v>
      </c>
      <c r="B104" s="8" t="s">
        <v>25</v>
      </c>
      <c r="C104" s="8" t="s">
        <v>104</v>
      </c>
      <c r="D104" s="8" t="s">
        <v>110</v>
      </c>
      <c r="E104" s="8" t="s">
        <v>27</v>
      </c>
      <c r="F104" s="43">
        <v>100000</v>
      </c>
      <c r="G104" s="43">
        <v>100000</v>
      </c>
      <c r="H104" s="43">
        <v>100000</v>
      </c>
      <c r="I104" s="4"/>
      <c r="J104" s="4"/>
      <c r="K104" s="4"/>
      <c r="L104" s="58"/>
      <c r="M104" s="59"/>
      <c r="N104" s="59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</row>
    <row r="105" spans="1:241" s="5" customFormat="1" ht="63" customHeight="1" x14ac:dyDescent="0.3">
      <c r="A105" s="7" t="s">
        <v>239</v>
      </c>
      <c r="B105" s="8" t="s">
        <v>25</v>
      </c>
      <c r="C105" s="8" t="s">
        <v>104</v>
      </c>
      <c r="D105" s="8" t="s">
        <v>187</v>
      </c>
      <c r="E105" s="8" t="s">
        <v>27</v>
      </c>
      <c r="F105" s="43">
        <v>0.01</v>
      </c>
      <c r="G105" s="43">
        <v>0.01</v>
      </c>
      <c r="H105" s="43">
        <v>0.01</v>
      </c>
      <c r="I105" s="4"/>
      <c r="J105" s="4"/>
      <c r="K105" s="4"/>
      <c r="L105" s="58"/>
      <c r="M105" s="59"/>
      <c r="N105" s="59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</row>
    <row r="106" spans="1:241" s="5" customFormat="1" ht="56.25" x14ac:dyDescent="0.3">
      <c r="A106" s="7" t="s">
        <v>262</v>
      </c>
      <c r="B106" s="8" t="s">
        <v>25</v>
      </c>
      <c r="C106" s="8" t="s">
        <v>2</v>
      </c>
      <c r="D106" s="8" t="s">
        <v>197</v>
      </c>
      <c r="E106" s="8" t="s">
        <v>27</v>
      </c>
      <c r="F106" s="43">
        <f>87900+1500</f>
        <v>89400</v>
      </c>
      <c r="G106" s="43">
        <v>0</v>
      </c>
      <c r="H106" s="43">
        <v>0</v>
      </c>
      <c r="I106" s="4"/>
      <c r="J106" s="4"/>
      <c r="K106" s="4"/>
      <c r="L106" s="58"/>
      <c r="M106" s="59"/>
      <c r="N106" s="59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</row>
    <row r="107" spans="1:241" s="5" customFormat="1" ht="75" x14ac:dyDescent="0.3">
      <c r="A107" s="7" t="s">
        <v>240</v>
      </c>
      <c r="B107" s="8" t="s">
        <v>25</v>
      </c>
      <c r="C107" s="8" t="s">
        <v>2</v>
      </c>
      <c r="D107" s="8" t="s">
        <v>111</v>
      </c>
      <c r="E107" s="8" t="s">
        <v>27</v>
      </c>
      <c r="F107" s="43">
        <v>70179.039999999994</v>
      </c>
      <c r="G107" s="43">
        <v>25628</v>
      </c>
      <c r="H107" s="43">
        <v>25628</v>
      </c>
      <c r="I107" s="4"/>
      <c r="J107" s="4"/>
      <c r="K107" s="4"/>
      <c r="L107" s="58"/>
      <c r="M107" s="59"/>
      <c r="N107" s="59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</row>
    <row r="108" spans="1:241" s="5" customFormat="1" ht="56.25" x14ac:dyDescent="0.3">
      <c r="A108" s="13" t="s">
        <v>241</v>
      </c>
      <c r="B108" s="28" t="s">
        <v>25</v>
      </c>
      <c r="C108" s="28" t="s">
        <v>2</v>
      </c>
      <c r="D108" s="28" t="s">
        <v>156</v>
      </c>
      <c r="E108" s="28" t="s">
        <v>27</v>
      </c>
      <c r="F108" s="75">
        <f>40000-10000</f>
        <v>30000</v>
      </c>
      <c r="G108" s="75">
        <v>30000</v>
      </c>
      <c r="H108" s="75">
        <v>30000</v>
      </c>
      <c r="I108" s="4"/>
      <c r="J108" s="4"/>
      <c r="K108" s="4"/>
      <c r="L108" s="58"/>
      <c r="M108" s="59"/>
      <c r="N108" s="59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</row>
    <row r="109" spans="1:241" s="5" customFormat="1" ht="37.5" x14ac:dyDescent="0.3">
      <c r="A109" s="7" t="s">
        <v>190</v>
      </c>
      <c r="B109" s="28" t="s">
        <v>25</v>
      </c>
      <c r="C109" s="28" t="s">
        <v>135</v>
      </c>
      <c r="D109" s="8" t="s">
        <v>189</v>
      </c>
      <c r="E109" s="28" t="s">
        <v>28</v>
      </c>
      <c r="F109" s="75">
        <f>200000+58000</f>
        <v>258000</v>
      </c>
      <c r="G109" s="75">
        <v>200000</v>
      </c>
      <c r="H109" s="75">
        <v>200000</v>
      </c>
      <c r="I109" s="4"/>
      <c r="J109" s="4"/>
      <c r="K109" s="4"/>
      <c r="L109" s="58"/>
      <c r="M109" s="59"/>
      <c r="N109" s="59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</row>
    <row r="110" spans="1:241" s="5" customFormat="1" ht="42.75" customHeight="1" x14ac:dyDescent="0.3">
      <c r="A110" s="13" t="s">
        <v>154</v>
      </c>
      <c r="B110" s="28" t="s">
        <v>25</v>
      </c>
      <c r="C110" s="28" t="s">
        <v>135</v>
      </c>
      <c r="D110" s="28" t="s">
        <v>136</v>
      </c>
      <c r="E110" s="28" t="s">
        <v>28</v>
      </c>
      <c r="F110" s="75">
        <f>1410330.45+74227.92</f>
        <v>1484558.3699999999</v>
      </c>
      <c r="G110" s="75">
        <f>1430118.16+75269.38</f>
        <v>1505387.54</v>
      </c>
      <c r="H110" s="75">
        <f>1453034.88+76475.52</f>
        <v>1529510.4</v>
      </c>
      <c r="I110" s="4"/>
      <c r="J110" s="4"/>
      <c r="K110" s="4"/>
      <c r="L110" s="58"/>
      <c r="M110" s="59"/>
      <c r="N110" s="59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</row>
    <row r="111" spans="1:241" s="5" customFormat="1" ht="59.25" customHeight="1" x14ac:dyDescent="0.3">
      <c r="A111" s="13" t="s">
        <v>242</v>
      </c>
      <c r="B111" s="28" t="s">
        <v>25</v>
      </c>
      <c r="C111" s="28" t="s">
        <v>17</v>
      </c>
      <c r="D111" s="28" t="s">
        <v>178</v>
      </c>
      <c r="E111" s="28" t="s">
        <v>27</v>
      </c>
      <c r="F111" s="75">
        <v>48000</v>
      </c>
      <c r="G111" s="75">
        <v>48000</v>
      </c>
      <c r="H111" s="75">
        <v>12000</v>
      </c>
      <c r="I111" s="4"/>
      <c r="J111" s="4"/>
      <c r="K111" s="4"/>
      <c r="L111" s="58"/>
      <c r="M111" s="59"/>
      <c r="N111" s="59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</row>
    <row r="112" spans="1:241" s="5" customFormat="1" ht="42" customHeight="1" x14ac:dyDescent="0.3">
      <c r="A112" s="7" t="s">
        <v>243</v>
      </c>
      <c r="B112" s="28" t="s">
        <v>25</v>
      </c>
      <c r="C112" s="28" t="s">
        <v>17</v>
      </c>
      <c r="D112" s="28" t="s">
        <v>176</v>
      </c>
      <c r="E112" s="28" t="s">
        <v>27</v>
      </c>
      <c r="F112" s="75">
        <v>97732.77</v>
      </c>
      <c r="G112" s="75">
        <v>108093.41</v>
      </c>
      <c r="H112" s="75">
        <v>21504</v>
      </c>
      <c r="I112" s="4"/>
      <c r="J112" s="4"/>
      <c r="K112" s="4"/>
      <c r="L112" s="58"/>
      <c r="M112" s="59"/>
      <c r="N112" s="59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</row>
    <row r="113" spans="1:241" s="5" customFormat="1" ht="46.5" customHeight="1" x14ac:dyDescent="0.3">
      <c r="A113" s="13" t="s">
        <v>244</v>
      </c>
      <c r="B113" s="8" t="s">
        <v>25</v>
      </c>
      <c r="C113" s="8" t="s">
        <v>17</v>
      </c>
      <c r="D113" s="54" t="s">
        <v>148</v>
      </c>
      <c r="E113" s="28" t="s">
        <v>27</v>
      </c>
      <c r="F113" s="75">
        <f>753408.07-145732.77-93669.55</f>
        <v>514005.74999999994</v>
      </c>
      <c r="G113" s="75">
        <f>1004859.56-156093.41-135785.58</f>
        <v>712980.57000000007</v>
      </c>
      <c r="H113" s="75">
        <f>1004859.56+168807.73+45194.42</f>
        <v>1218861.71</v>
      </c>
      <c r="I113" s="4"/>
      <c r="J113" s="4"/>
      <c r="K113" s="4"/>
      <c r="L113" s="58"/>
      <c r="M113" s="59"/>
      <c r="N113" s="59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</row>
    <row r="114" spans="1:241" s="5" customFormat="1" ht="104.25" customHeight="1" x14ac:dyDescent="0.3">
      <c r="A114" s="7" t="s">
        <v>245</v>
      </c>
      <c r="B114" s="14" t="s">
        <v>25</v>
      </c>
      <c r="C114" s="14" t="s">
        <v>17</v>
      </c>
      <c r="D114" s="54" t="s">
        <v>175</v>
      </c>
      <c r="E114" s="28" t="s">
        <v>27</v>
      </c>
      <c r="F114" s="75">
        <f>3622866.5+190677.19</f>
        <v>3813543.69</v>
      </c>
      <c r="G114" s="75">
        <f>3843922.76+202311.73</f>
        <v>4046234.4899999998</v>
      </c>
      <c r="H114" s="75">
        <v>0</v>
      </c>
      <c r="I114" s="4"/>
      <c r="J114" s="4"/>
      <c r="K114" s="4"/>
      <c r="L114" s="58"/>
      <c r="M114" s="59"/>
      <c r="N114" s="59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</row>
    <row r="115" spans="1:241" s="5" customFormat="1" ht="180" customHeight="1" x14ac:dyDescent="0.3">
      <c r="A115" s="13" t="s">
        <v>246</v>
      </c>
      <c r="B115" s="28" t="s">
        <v>25</v>
      </c>
      <c r="C115" s="28" t="s">
        <v>17</v>
      </c>
      <c r="D115" s="28" t="s">
        <v>125</v>
      </c>
      <c r="E115" s="28" t="s">
        <v>27</v>
      </c>
      <c r="F115" s="75">
        <f>2615515.72+100000-2715515.72</f>
        <v>0</v>
      </c>
      <c r="G115" s="75">
        <v>2615515.7200000002</v>
      </c>
      <c r="H115" s="75">
        <v>2615515.7200000002</v>
      </c>
      <c r="I115" s="4"/>
      <c r="J115" s="4"/>
      <c r="K115" s="4"/>
      <c r="L115" s="58"/>
      <c r="M115" s="59"/>
      <c r="N115" s="59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</row>
    <row r="116" spans="1:241" s="5" customFormat="1" ht="175.5" customHeight="1" x14ac:dyDescent="0.3">
      <c r="A116" s="13" t="s">
        <v>258</v>
      </c>
      <c r="B116" s="28" t="s">
        <v>25</v>
      </c>
      <c r="C116" s="28" t="s">
        <v>17</v>
      </c>
      <c r="D116" s="28" t="s">
        <v>125</v>
      </c>
      <c r="E116" s="28" t="s">
        <v>34</v>
      </c>
      <c r="F116" s="75">
        <v>2715515.72</v>
      </c>
      <c r="G116" s="75">
        <v>0</v>
      </c>
      <c r="H116" s="75">
        <v>0</v>
      </c>
      <c r="I116" s="4"/>
      <c r="J116" s="4"/>
      <c r="K116" s="4"/>
      <c r="L116" s="58"/>
      <c r="M116" s="59"/>
      <c r="N116" s="59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</row>
    <row r="117" spans="1:241" s="5" customFormat="1" ht="176.25" customHeight="1" x14ac:dyDescent="0.3">
      <c r="A117" s="13" t="s">
        <v>247</v>
      </c>
      <c r="B117" s="28" t="s">
        <v>25</v>
      </c>
      <c r="C117" s="28" t="s">
        <v>17</v>
      </c>
      <c r="D117" s="28" t="s">
        <v>126</v>
      </c>
      <c r="E117" s="28" t="s">
        <v>27</v>
      </c>
      <c r="F117" s="75">
        <f>1472278.57-1472278.57</f>
        <v>0</v>
      </c>
      <c r="G117" s="75">
        <v>1472278.57</v>
      </c>
      <c r="H117" s="75">
        <v>1472278.57</v>
      </c>
      <c r="I117" s="4"/>
      <c r="J117" s="4"/>
      <c r="K117" s="4"/>
      <c r="L117" s="58"/>
      <c r="M117" s="59"/>
      <c r="N117" s="59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</row>
    <row r="118" spans="1:241" s="5" customFormat="1" ht="158.25" customHeight="1" x14ac:dyDescent="0.3">
      <c r="A118" s="13" t="s">
        <v>259</v>
      </c>
      <c r="B118" s="28" t="s">
        <v>25</v>
      </c>
      <c r="C118" s="28" t="s">
        <v>17</v>
      </c>
      <c r="D118" s="28" t="s">
        <v>126</v>
      </c>
      <c r="E118" s="28" t="s">
        <v>34</v>
      </c>
      <c r="F118" s="75">
        <v>1472278.57</v>
      </c>
      <c r="G118" s="75">
        <v>0</v>
      </c>
      <c r="H118" s="75">
        <v>0</v>
      </c>
      <c r="I118" s="4"/>
      <c r="J118" s="4"/>
      <c r="K118" s="4"/>
      <c r="L118" s="58"/>
      <c r="M118" s="59"/>
      <c r="N118" s="59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</row>
    <row r="119" spans="1:241" s="5" customFormat="1" ht="60.75" customHeight="1" x14ac:dyDescent="0.3">
      <c r="A119" s="13" t="s">
        <v>248</v>
      </c>
      <c r="B119" s="28" t="s">
        <v>25</v>
      </c>
      <c r="C119" s="28" t="s">
        <v>191</v>
      </c>
      <c r="D119" s="28" t="s">
        <v>192</v>
      </c>
      <c r="E119" s="28" t="s">
        <v>27</v>
      </c>
      <c r="F119" s="75">
        <v>220000.37</v>
      </c>
      <c r="G119" s="75">
        <v>0</v>
      </c>
      <c r="H119" s="75">
        <v>0</v>
      </c>
      <c r="I119" s="4"/>
      <c r="J119" s="4"/>
      <c r="K119" s="4"/>
      <c r="L119" s="58"/>
      <c r="M119" s="59"/>
      <c r="N119" s="59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</row>
    <row r="120" spans="1:241" s="5" customFormat="1" ht="140.25" customHeight="1" x14ac:dyDescent="0.3">
      <c r="A120" s="7" t="s">
        <v>249</v>
      </c>
      <c r="B120" s="28" t="s">
        <v>25</v>
      </c>
      <c r="C120" s="28" t="s">
        <v>109</v>
      </c>
      <c r="D120" s="28" t="s">
        <v>127</v>
      </c>
      <c r="E120" s="28" t="s">
        <v>27</v>
      </c>
      <c r="F120" s="75">
        <f>252000-231352.32</f>
        <v>20647.679999999993</v>
      </c>
      <c r="G120" s="75">
        <f t="shared" ref="G120:H120" si="6">252000-231352.32</f>
        <v>20647.679999999993</v>
      </c>
      <c r="H120" s="75">
        <f t="shared" si="6"/>
        <v>20647.679999999993</v>
      </c>
      <c r="I120" s="4"/>
      <c r="J120" s="4"/>
      <c r="K120" s="4"/>
      <c r="L120" s="58"/>
      <c r="M120" s="59"/>
      <c r="N120" s="59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</row>
    <row r="121" spans="1:241" s="5" customFormat="1" ht="101.25" customHeight="1" x14ac:dyDescent="0.3">
      <c r="A121" s="7" t="s">
        <v>250</v>
      </c>
      <c r="B121" s="28" t="s">
        <v>25</v>
      </c>
      <c r="C121" s="28" t="s">
        <v>3</v>
      </c>
      <c r="D121" s="28" t="s">
        <v>177</v>
      </c>
      <c r="E121" s="28" t="s">
        <v>27</v>
      </c>
      <c r="F121" s="75">
        <v>171333.33</v>
      </c>
      <c r="G121" s="75">
        <v>0</v>
      </c>
      <c r="H121" s="75">
        <v>0</v>
      </c>
      <c r="I121" s="4"/>
      <c r="J121" s="4"/>
      <c r="K121" s="4"/>
      <c r="L121" s="58"/>
      <c r="M121" s="59"/>
      <c r="N121" s="59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</row>
    <row r="122" spans="1:241" s="5" customFormat="1" ht="100.5" customHeight="1" x14ac:dyDescent="0.3">
      <c r="A122" s="9" t="s">
        <v>266</v>
      </c>
      <c r="B122" s="28" t="s">
        <v>25</v>
      </c>
      <c r="C122" s="28" t="s">
        <v>3</v>
      </c>
      <c r="D122" s="28" t="s">
        <v>128</v>
      </c>
      <c r="E122" s="28" t="s">
        <v>27</v>
      </c>
      <c r="F122" s="75">
        <f>258300-35600-222700</f>
        <v>0</v>
      </c>
      <c r="G122" s="75">
        <v>258300</v>
      </c>
      <c r="H122" s="75">
        <v>258300</v>
      </c>
      <c r="I122" s="4"/>
      <c r="J122" s="4"/>
      <c r="K122" s="4"/>
      <c r="L122" s="58"/>
      <c r="M122" s="59"/>
      <c r="N122" s="59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</row>
    <row r="123" spans="1:241" s="5" customFormat="1" ht="100.5" customHeight="1" x14ac:dyDescent="0.3">
      <c r="A123" s="9" t="s">
        <v>265</v>
      </c>
      <c r="B123" s="28" t="s">
        <v>25</v>
      </c>
      <c r="C123" s="28" t="s">
        <v>3</v>
      </c>
      <c r="D123" s="28" t="s">
        <v>128</v>
      </c>
      <c r="E123" s="28" t="s">
        <v>34</v>
      </c>
      <c r="F123" s="75">
        <f>258300-35600</f>
        <v>222700</v>
      </c>
      <c r="G123" s="75">
        <v>0</v>
      </c>
      <c r="H123" s="75">
        <v>0</v>
      </c>
      <c r="I123" s="4"/>
      <c r="J123" s="4"/>
      <c r="K123" s="4"/>
      <c r="L123" s="58"/>
      <c r="M123" s="59"/>
      <c r="N123" s="59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</row>
    <row r="124" spans="1:241" s="5" customFormat="1" ht="82.5" customHeight="1" x14ac:dyDescent="0.3">
      <c r="A124" s="9" t="s">
        <v>264</v>
      </c>
      <c r="B124" s="28" t="s">
        <v>25</v>
      </c>
      <c r="C124" s="28" t="s">
        <v>3</v>
      </c>
      <c r="D124" s="28" t="s">
        <v>155</v>
      </c>
      <c r="E124" s="28" t="s">
        <v>34</v>
      </c>
      <c r="F124" s="75">
        <v>60000</v>
      </c>
      <c r="G124" s="75">
        <v>0</v>
      </c>
      <c r="H124" s="75">
        <v>0</v>
      </c>
      <c r="I124" s="4"/>
      <c r="J124" s="4"/>
      <c r="K124" s="4"/>
      <c r="L124" s="58"/>
      <c r="M124" s="59"/>
      <c r="N124" s="59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</row>
    <row r="125" spans="1:241" s="5" customFormat="1" ht="79.5" customHeight="1" x14ac:dyDescent="0.3">
      <c r="A125" s="7" t="s">
        <v>94</v>
      </c>
      <c r="B125" s="28" t="s">
        <v>25</v>
      </c>
      <c r="C125" s="28" t="s">
        <v>67</v>
      </c>
      <c r="D125" s="26" t="s">
        <v>112</v>
      </c>
      <c r="E125" s="28" t="s">
        <v>28</v>
      </c>
      <c r="F125" s="75">
        <v>102970</v>
      </c>
      <c r="G125" s="75">
        <v>102970</v>
      </c>
      <c r="H125" s="75">
        <v>102970</v>
      </c>
      <c r="I125" s="4"/>
      <c r="J125" s="4"/>
      <c r="K125" s="4"/>
      <c r="L125" s="58"/>
      <c r="M125" s="59"/>
      <c r="N125" s="59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</row>
    <row r="126" spans="1:241" s="5" customFormat="1" ht="65.25" customHeight="1" x14ac:dyDescent="0.3">
      <c r="A126" s="76" t="s">
        <v>251</v>
      </c>
      <c r="B126" s="28" t="s">
        <v>25</v>
      </c>
      <c r="C126" s="28" t="s">
        <v>67</v>
      </c>
      <c r="D126" s="28" t="s">
        <v>129</v>
      </c>
      <c r="E126" s="28" t="s">
        <v>27</v>
      </c>
      <c r="F126" s="75">
        <v>336000</v>
      </c>
      <c r="G126" s="75">
        <v>336000</v>
      </c>
      <c r="H126" s="75">
        <v>336000</v>
      </c>
      <c r="I126" s="4"/>
      <c r="J126" s="4"/>
      <c r="K126" s="4"/>
      <c r="L126" s="58"/>
      <c r="M126" s="59"/>
      <c r="N126" s="59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</row>
    <row r="127" spans="1:241" s="5" customFormat="1" ht="59.25" customHeight="1" x14ac:dyDescent="0.3">
      <c r="A127" s="76" t="s">
        <v>252</v>
      </c>
      <c r="B127" s="28" t="s">
        <v>25</v>
      </c>
      <c r="C127" s="28" t="s">
        <v>67</v>
      </c>
      <c r="D127" s="28" t="s">
        <v>130</v>
      </c>
      <c r="E127" s="28" t="s">
        <v>27</v>
      </c>
      <c r="F127" s="75">
        <f>97000+13000+60000-170000</f>
        <v>0</v>
      </c>
      <c r="G127" s="75">
        <v>97000</v>
      </c>
      <c r="H127" s="75">
        <v>97000</v>
      </c>
      <c r="I127" s="4"/>
      <c r="J127" s="4"/>
      <c r="K127" s="4"/>
      <c r="L127" s="58"/>
      <c r="M127" s="59"/>
      <c r="N127" s="59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</row>
    <row r="128" spans="1:241" s="5" customFormat="1" ht="42.75" customHeight="1" x14ac:dyDescent="0.3">
      <c r="A128" s="74" t="s">
        <v>260</v>
      </c>
      <c r="B128" s="26" t="s">
        <v>25</v>
      </c>
      <c r="C128" s="26" t="s">
        <v>67</v>
      </c>
      <c r="D128" s="26" t="s">
        <v>130</v>
      </c>
      <c r="E128" s="26" t="s">
        <v>34</v>
      </c>
      <c r="F128" s="53">
        <f>97000+13000+60000</f>
        <v>170000</v>
      </c>
      <c r="G128" s="53">
        <v>0</v>
      </c>
      <c r="H128" s="53">
        <v>0</v>
      </c>
      <c r="I128" s="4"/>
      <c r="J128" s="4"/>
      <c r="K128" s="4"/>
      <c r="L128" s="58"/>
      <c r="M128" s="59"/>
      <c r="N128" s="59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</row>
    <row r="129" spans="1:241" s="5" customFormat="1" ht="22.5" customHeight="1" x14ac:dyDescent="0.3">
      <c r="A129" s="77" t="s">
        <v>184</v>
      </c>
      <c r="B129" s="55" t="s">
        <v>25</v>
      </c>
      <c r="C129" s="55" t="s">
        <v>67</v>
      </c>
      <c r="D129" s="55" t="s">
        <v>179</v>
      </c>
      <c r="E129" s="55" t="s">
        <v>28</v>
      </c>
      <c r="F129" s="56">
        <v>45375</v>
      </c>
      <c r="G129" s="56">
        <v>0</v>
      </c>
      <c r="H129" s="56">
        <v>0</v>
      </c>
      <c r="I129" s="4"/>
      <c r="J129" s="4"/>
      <c r="K129" s="4"/>
      <c r="L129" s="58"/>
      <c r="M129" s="59"/>
      <c r="N129" s="59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</row>
    <row r="130" spans="1:241" s="5" customFormat="1" ht="75" x14ac:dyDescent="0.3">
      <c r="A130" s="95" t="s">
        <v>253</v>
      </c>
      <c r="B130" s="26" t="s">
        <v>25</v>
      </c>
      <c r="C130" s="26" t="s">
        <v>67</v>
      </c>
      <c r="D130" s="26" t="s">
        <v>193</v>
      </c>
      <c r="E130" s="26" t="s">
        <v>27</v>
      </c>
      <c r="F130" s="53">
        <v>194300</v>
      </c>
      <c r="G130" s="53">
        <v>0</v>
      </c>
      <c r="H130" s="53">
        <v>0</v>
      </c>
      <c r="I130" s="4"/>
      <c r="J130" s="4"/>
      <c r="K130" s="4"/>
      <c r="L130" s="58"/>
      <c r="M130" s="59"/>
      <c r="N130" s="59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</row>
    <row r="131" spans="1:241" ht="42" customHeight="1" x14ac:dyDescent="0.3">
      <c r="A131" s="15" t="s">
        <v>254</v>
      </c>
      <c r="B131" s="37" t="s">
        <v>25</v>
      </c>
      <c r="C131" s="37" t="s">
        <v>67</v>
      </c>
      <c r="D131" s="8" t="s">
        <v>56</v>
      </c>
      <c r="E131" s="37" t="s">
        <v>27</v>
      </c>
      <c r="F131" s="41">
        <f>1500000</f>
        <v>1500000</v>
      </c>
      <c r="G131" s="41">
        <f>1500000-1500000</f>
        <v>0</v>
      </c>
      <c r="H131" s="41">
        <f>1500000-1500000</f>
        <v>0</v>
      </c>
      <c r="L131" s="58"/>
      <c r="M131" s="59"/>
      <c r="N131" s="59"/>
    </row>
    <row r="132" spans="1:241" s="3" customFormat="1" ht="58.5" customHeight="1" x14ac:dyDescent="0.3">
      <c r="A132" s="7" t="s">
        <v>71</v>
      </c>
      <c r="B132" s="8" t="s">
        <v>25</v>
      </c>
      <c r="C132" s="8" t="s">
        <v>116</v>
      </c>
      <c r="D132" s="8" t="s">
        <v>123</v>
      </c>
      <c r="E132" s="8" t="s">
        <v>29</v>
      </c>
      <c r="F132" s="43">
        <f>3963313.17+2163304.66-58744.84+31248-18558.31</f>
        <v>6080562.6800000006</v>
      </c>
      <c r="G132" s="43">
        <f>3963313.17+2163304.66+31248</f>
        <v>6157865.8300000001</v>
      </c>
      <c r="H132" s="43">
        <f>3963313.17+2163304.66+31248</f>
        <v>6157865.8300000001</v>
      </c>
      <c r="L132" s="58"/>
      <c r="M132" s="59"/>
      <c r="N132" s="59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</row>
    <row r="133" spans="1:241" s="3" customFormat="1" ht="98.25" customHeight="1" x14ac:dyDescent="0.3">
      <c r="A133" s="76" t="s">
        <v>162</v>
      </c>
      <c r="B133" s="14" t="s">
        <v>25</v>
      </c>
      <c r="C133" s="14" t="s">
        <v>116</v>
      </c>
      <c r="D133" s="8" t="s">
        <v>160</v>
      </c>
      <c r="E133" s="14" t="s">
        <v>29</v>
      </c>
      <c r="F133" s="45">
        <f>744101.36+372050.64+352608</f>
        <v>1468760</v>
      </c>
      <c r="G133" s="45">
        <v>0</v>
      </c>
      <c r="H133" s="45">
        <v>0</v>
      </c>
      <c r="L133" s="58"/>
      <c r="M133" s="59"/>
      <c r="N133" s="59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</row>
    <row r="134" spans="1:241" s="3" customFormat="1" ht="93.75" x14ac:dyDescent="0.3">
      <c r="A134" s="76" t="s">
        <v>163</v>
      </c>
      <c r="B134" s="14" t="s">
        <v>25</v>
      </c>
      <c r="C134" s="14" t="s">
        <v>116</v>
      </c>
      <c r="D134" s="8" t="s">
        <v>161</v>
      </c>
      <c r="E134" s="14" t="s">
        <v>29</v>
      </c>
      <c r="F134" s="45">
        <f>39163.2+19581.64+18558.31</f>
        <v>77303.149999999994</v>
      </c>
      <c r="G134" s="45">
        <v>0</v>
      </c>
      <c r="H134" s="45">
        <v>0</v>
      </c>
      <c r="L134" s="58"/>
      <c r="M134" s="59"/>
      <c r="N134" s="59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</row>
    <row r="135" spans="1:241" s="5" customFormat="1" ht="56.25" x14ac:dyDescent="0.3">
      <c r="A135" s="76" t="s">
        <v>225</v>
      </c>
      <c r="B135" s="14" t="s">
        <v>25</v>
      </c>
      <c r="C135" s="14" t="s">
        <v>33</v>
      </c>
      <c r="D135" s="8" t="s">
        <v>52</v>
      </c>
      <c r="E135" s="14" t="s">
        <v>27</v>
      </c>
      <c r="F135" s="45">
        <v>100000</v>
      </c>
      <c r="G135" s="45">
        <v>100000</v>
      </c>
      <c r="H135" s="45">
        <v>100000</v>
      </c>
      <c r="I135" s="4"/>
      <c r="J135" s="4"/>
      <c r="K135" s="4"/>
      <c r="L135" s="58"/>
      <c r="M135" s="59"/>
      <c r="N135" s="59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</row>
    <row r="136" spans="1:241" s="5" customFormat="1" ht="37.5" x14ac:dyDescent="0.3">
      <c r="A136" s="78" t="s">
        <v>95</v>
      </c>
      <c r="B136" s="8" t="s">
        <v>25</v>
      </c>
      <c r="C136" s="8" t="s">
        <v>35</v>
      </c>
      <c r="D136" s="8" t="s">
        <v>66</v>
      </c>
      <c r="E136" s="8" t="s">
        <v>30</v>
      </c>
      <c r="F136" s="43">
        <v>1834179.6</v>
      </c>
      <c r="G136" s="43">
        <v>1834179.6</v>
      </c>
      <c r="H136" s="43">
        <v>1834179.6</v>
      </c>
      <c r="I136" s="4"/>
      <c r="J136" s="4"/>
      <c r="K136" s="4"/>
      <c r="L136" s="58"/>
      <c r="M136" s="59"/>
      <c r="N136" s="59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</row>
    <row r="137" spans="1:241" s="5" customFormat="1" ht="64.5" customHeight="1" x14ac:dyDescent="0.3">
      <c r="A137" s="7" t="s">
        <v>185</v>
      </c>
      <c r="B137" s="28" t="s">
        <v>25</v>
      </c>
      <c r="C137" s="28" t="s">
        <v>8</v>
      </c>
      <c r="D137" s="14" t="s">
        <v>140</v>
      </c>
      <c r="E137" s="28" t="s">
        <v>30</v>
      </c>
      <c r="F137" s="75">
        <v>197650.85</v>
      </c>
      <c r="G137" s="75">
        <v>25780.55</v>
      </c>
      <c r="H137" s="75">
        <v>51561.09</v>
      </c>
      <c r="I137" s="4"/>
      <c r="J137" s="4"/>
      <c r="K137" s="4"/>
      <c r="L137" s="58"/>
      <c r="M137" s="59"/>
      <c r="N137" s="59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</row>
    <row r="138" spans="1:241" s="5" customFormat="1" ht="93.75" x14ac:dyDescent="0.3">
      <c r="A138" s="15" t="s">
        <v>263</v>
      </c>
      <c r="B138" s="55" t="s">
        <v>25</v>
      </c>
      <c r="C138" s="55" t="s">
        <v>8</v>
      </c>
      <c r="D138" s="27" t="s">
        <v>146</v>
      </c>
      <c r="E138" s="55" t="s">
        <v>30</v>
      </c>
      <c r="F138" s="56">
        <v>22097.61</v>
      </c>
      <c r="G138" s="56">
        <v>29463.48</v>
      </c>
      <c r="H138" s="56">
        <v>0</v>
      </c>
      <c r="I138" s="4"/>
      <c r="J138" s="4"/>
      <c r="K138" s="4"/>
      <c r="L138" s="58"/>
      <c r="M138" s="59"/>
      <c r="N138" s="59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</row>
    <row r="139" spans="1:241" s="5" customFormat="1" ht="56.25" x14ac:dyDescent="0.3">
      <c r="A139" s="15" t="s">
        <v>96</v>
      </c>
      <c r="B139" s="37" t="s">
        <v>25</v>
      </c>
      <c r="C139" s="37" t="s">
        <v>8</v>
      </c>
      <c r="D139" s="37" t="s">
        <v>58</v>
      </c>
      <c r="E139" s="37" t="s">
        <v>29</v>
      </c>
      <c r="F139" s="41">
        <v>122500</v>
      </c>
      <c r="G139" s="41">
        <f>122500-122500</f>
        <v>0</v>
      </c>
      <c r="H139" s="41">
        <f>122500-122500</f>
        <v>0</v>
      </c>
      <c r="I139" s="4"/>
      <c r="J139" s="4"/>
      <c r="K139" s="4"/>
      <c r="L139" s="58"/>
      <c r="M139" s="59"/>
      <c r="N139" s="59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</row>
    <row r="140" spans="1:241" s="5" customFormat="1" ht="75" x14ac:dyDescent="0.3">
      <c r="A140" s="15" t="s">
        <v>137</v>
      </c>
      <c r="B140" s="37" t="s">
        <v>25</v>
      </c>
      <c r="C140" s="37" t="s">
        <v>14</v>
      </c>
      <c r="D140" s="37" t="s">
        <v>141</v>
      </c>
      <c r="E140" s="37" t="s">
        <v>32</v>
      </c>
      <c r="F140" s="41">
        <v>920066.4</v>
      </c>
      <c r="G140" s="41">
        <v>2760199.2</v>
      </c>
      <c r="H140" s="41">
        <v>2760199.2</v>
      </c>
      <c r="I140" s="4"/>
      <c r="J140" s="4"/>
      <c r="K140" s="4"/>
      <c r="L140" s="58"/>
      <c r="M140" s="59"/>
      <c r="N140" s="59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</row>
    <row r="141" spans="1:241" s="5" customFormat="1" ht="45.75" customHeight="1" x14ac:dyDescent="0.3">
      <c r="A141" s="15" t="s">
        <v>255</v>
      </c>
      <c r="B141" s="37" t="s">
        <v>25</v>
      </c>
      <c r="C141" s="37" t="s">
        <v>115</v>
      </c>
      <c r="D141" s="37" t="s">
        <v>120</v>
      </c>
      <c r="E141" s="37" t="s">
        <v>27</v>
      </c>
      <c r="F141" s="41">
        <f>100000</f>
        <v>100000</v>
      </c>
      <c r="G141" s="41">
        <v>100000</v>
      </c>
      <c r="H141" s="41">
        <v>100000</v>
      </c>
      <c r="I141" s="4"/>
      <c r="J141" s="4"/>
      <c r="K141" s="4"/>
      <c r="L141" s="59"/>
      <c r="M141" s="59"/>
      <c r="N141" s="59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</row>
    <row r="142" spans="1:241" ht="18.75" x14ac:dyDescent="0.3">
      <c r="A142" s="10" t="s">
        <v>36</v>
      </c>
      <c r="B142" s="21"/>
      <c r="C142" s="21"/>
      <c r="D142" s="21"/>
      <c r="E142" s="21"/>
      <c r="F142" s="25">
        <f>F5+F66+F74+F78</f>
        <v>358321449.63000005</v>
      </c>
      <c r="G142" s="25">
        <f>G5+G66+G74+G78</f>
        <v>256664478.47000003</v>
      </c>
      <c r="H142" s="25">
        <f>H5+H66+H74+H78</f>
        <v>249508894.28</v>
      </c>
      <c r="I142" s="1"/>
      <c r="J142" s="1"/>
      <c r="K142" s="1"/>
      <c r="L142" s="60"/>
      <c r="M142" s="61"/>
      <c r="N142" s="61"/>
      <c r="O142" s="1"/>
      <c r="P142" s="1"/>
      <c r="Q142" s="1"/>
      <c r="R142" s="1"/>
      <c r="S142" s="1"/>
      <c r="T142" s="1"/>
      <c r="U142" s="1"/>
      <c r="V142" s="1"/>
      <c r="W142" s="1"/>
      <c r="X142" s="1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</row>
    <row r="143" spans="1:241" ht="18.75" x14ac:dyDescent="0.3">
      <c r="A143" s="96"/>
      <c r="B143" s="97"/>
      <c r="C143" s="97"/>
      <c r="D143" s="97"/>
      <c r="E143" s="97"/>
      <c r="F143" s="98"/>
      <c r="G143" s="98"/>
      <c r="H143" s="98"/>
      <c r="I143" s="1"/>
      <c r="J143" s="1"/>
      <c r="K143" s="1"/>
      <c r="L143" s="60"/>
      <c r="M143" s="61"/>
      <c r="N143" s="61"/>
      <c r="O143" s="1"/>
      <c r="P143" s="1"/>
      <c r="Q143" s="1"/>
      <c r="R143" s="1"/>
      <c r="S143" s="1"/>
      <c r="T143" s="1"/>
      <c r="U143" s="1"/>
      <c r="V143" s="1"/>
      <c r="W143" s="1"/>
      <c r="X143" s="1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</row>
    <row r="144" spans="1:241" s="46" customFormat="1" ht="18.75" x14ac:dyDescent="0.3">
      <c r="A144" s="108"/>
      <c r="B144" s="109"/>
      <c r="C144" s="110"/>
      <c r="D144" s="110"/>
      <c r="E144" s="110"/>
      <c r="F144" s="111"/>
      <c r="G144" s="111"/>
      <c r="H144" s="111"/>
      <c r="L144" s="62"/>
      <c r="M144" s="63"/>
      <c r="N144" s="63"/>
    </row>
    <row r="145" spans="1:241" s="46" customFormat="1" ht="18.75" x14ac:dyDescent="0.3">
      <c r="A145" s="108"/>
      <c r="B145" s="109"/>
      <c r="C145" s="110"/>
      <c r="D145" s="110"/>
      <c r="E145" s="110"/>
      <c r="F145" s="111"/>
      <c r="G145" s="111"/>
      <c r="H145" s="111"/>
      <c r="L145" s="62"/>
      <c r="M145" s="63"/>
      <c r="N145" s="63"/>
    </row>
    <row r="146" spans="1:241" s="6" customFormat="1" ht="18.75" x14ac:dyDescent="0.3">
      <c r="A146" s="77"/>
      <c r="B146" s="51"/>
      <c r="C146" s="51"/>
      <c r="D146" s="127"/>
      <c r="E146" s="117"/>
      <c r="F146" s="99"/>
      <c r="G146" s="99"/>
      <c r="H146" s="99"/>
      <c r="I146" s="3"/>
      <c r="J146" s="3"/>
      <c r="K146" s="3"/>
      <c r="L146" s="57"/>
      <c r="M146" s="57"/>
      <c r="N146" s="57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</row>
    <row r="147" spans="1:241" s="6" customFormat="1" ht="18.75" x14ac:dyDescent="0.3">
      <c r="A147" s="100"/>
      <c r="B147" s="51"/>
      <c r="C147" s="51"/>
      <c r="D147" s="49"/>
      <c r="E147" s="50"/>
      <c r="F147" s="50"/>
      <c r="G147" s="50"/>
      <c r="H147" s="50"/>
      <c r="I147" s="1"/>
      <c r="J147" s="1"/>
      <c r="K147" s="1"/>
      <c r="L147" s="64"/>
      <c r="M147" s="64"/>
      <c r="N147" s="57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</row>
    <row r="148" spans="1:241" s="6" customFormat="1" ht="18.75" x14ac:dyDescent="0.3">
      <c r="A148" s="100"/>
      <c r="B148" s="51"/>
      <c r="C148" s="51"/>
      <c r="D148" s="49"/>
      <c r="E148" s="50"/>
      <c r="F148" s="50"/>
      <c r="G148" s="50"/>
      <c r="H148" s="50"/>
      <c r="I148" s="1"/>
      <c r="J148" s="1"/>
      <c r="K148" s="1"/>
      <c r="L148" s="64"/>
      <c r="M148" s="64"/>
      <c r="N148" s="57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</row>
    <row r="149" spans="1:241" s="6" customFormat="1" ht="18.75" x14ac:dyDescent="0.3">
      <c r="A149" s="100"/>
      <c r="B149" s="51"/>
      <c r="C149" s="51"/>
      <c r="D149" s="49"/>
      <c r="E149" s="112"/>
      <c r="F149" s="113"/>
      <c r="G149" s="113"/>
      <c r="H149" s="113"/>
      <c r="I149" s="47"/>
      <c r="J149" s="47"/>
      <c r="K149" s="47"/>
      <c r="L149" s="64"/>
      <c r="M149" s="64"/>
      <c r="N149" s="57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</row>
    <row r="150" spans="1:241" s="6" customFormat="1" ht="18.75" x14ac:dyDescent="0.3">
      <c r="A150" s="100"/>
      <c r="B150" s="51"/>
      <c r="C150" s="51"/>
      <c r="D150" s="128"/>
      <c r="E150" s="117"/>
      <c r="F150" s="50"/>
      <c r="G150" s="50"/>
      <c r="H150" s="50"/>
      <c r="I150" s="1"/>
      <c r="J150" s="1"/>
      <c r="K150" s="1"/>
      <c r="L150" s="64"/>
      <c r="M150" s="115"/>
      <c r="N150" s="115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</row>
    <row r="151" spans="1:241" s="6" customFormat="1" ht="18.75" x14ac:dyDescent="0.3">
      <c r="A151" s="100"/>
      <c r="B151" s="51"/>
      <c r="C151" s="51"/>
      <c r="D151" s="65"/>
      <c r="E151" s="114"/>
      <c r="F151" s="50"/>
      <c r="G151" s="50"/>
      <c r="H151" s="50"/>
      <c r="I151" s="1"/>
      <c r="J151" s="1"/>
      <c r="K151" s="1"/>
      <c r="L151" s="64"/>
      <c r="M151" s="64"/>
      <c r="N151" s="57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</row>
    <row r="152" spans="1:241" s="6" customFormat="1" ht="18.75" x14ac:dyDescent="0.3">
      <c r="A152" s="100"/>
      <c r="B152" s="101"/>
      <c r="C152" s="116"/>
      <c r="D152" s="117"/>
      <c r="E152" s="117"/>
      <c r="F152" s="102"/>
      <c r="G152" s="102"/>
      <c r="H152" s="102"/>
      <c r="I152" s="3"/>
      <c r="J152" s="3"/>
      <c r="K152" s="3"/>
      <c r="L152" s="57"/>
      <c r="M152" s="57"/>
      <c r="N152" s="57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</row>
    <row r="153" spans="1:241" s="6" customFormat="1" ht="18.75" x14ac:dyDescent="0.3">
      <c r="A153" s="77"/>
      <c r="B153" s="101"/>
      <c r="C153" s="116"/>
      <c r="D153" s="117"/>
      <c r="E153" s="117"/>
      <c r="F153" s="102"/>
      <c r="G153" s="102"/>
      <c r="H153" s="102"/>
      <c r="I153" s="3"/>
      <c r="J153" s="3"/>
      <c r="K153" s="3"/>
      <c r="L153" s="57"/>
      <c r="M153" s="57"/>
      <c r="N153" s="57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</row>
    <row r="154" spans="1:241" s="6" customFormat="1" ht="18.75" x14ac:dyDescent="0.3">
      <c r="A154" s="77"/>
      <c r="B154" s="101"/>
      <c r="C154" s="116"/>
      <c r="D154" s="117"/>
      <c r="E154" s="117"/>
      <c r="F154" s="102"/>
      <c r="G154" s="102"/>
      <c r="H154" s="102"/>
      <c r="I154" s="3"/>
      <c r="J154" s="3"/>
      <c r="K154" s="3"/>
      <c r="L154" s="57"/>
      <c r="M154" s="57"/>
      <c r="N154" s="57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</row>
    <row r="155" spans="1:241" s="6" customFormat="1" ht="18.75" x14ac:dyDescent="0.3">
      <c r="A155" s="77"/>
      <c r="B155" s="101"/>
      <c r="C155" s="116"/>
      <c r="D155" s="117"/>
      <c r="E155" s="117"/>
      <c r="F155" s="102"/>
      <c r="G155" s="102"/>
      <c r="H155" s="102"/>
      <c r="I155" s="3"/>
      <c r="J155" s="3"/>
      <c r="K155" s="3"/>
      <c r="L155" s="57"/>
      <c r="M155" s="57"/>
      <c r="N155" s="57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</row>
    <row r="156" spans="1:241" s="6" customFormat="1" ht="18.75" x14ac:dyDescent="0.3">
      <c r="A156" s="77"/>
      <c r="B156" s="101"/>
      <c r="C156" s="116"/>
      <c r="D156" s="117"/>
      <c r="E156" s="117"/>
      <c r="F156" s="102"/>
      <c r="G156" s="102"/>
      <c r="H156" s="102"/>
      <c r="I156" s="3"/>
      <c r="J156" s="3"/>
      <c r="K156" s="3"/>
      <c r="L156" s="57"/>
      <c r="M156" s="57"/>
      <c r="N156" s="57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</row>
    <row r="157" spans="1:241" s="6" customFormat="1" ht="18.75" x14ac:dyDescent="0.3">
      <c r="A157" s="77"/>
      <c r="B157" s="101"/>
      <c r="C157" s="116"/>
      <c r="D157" s="117"/>
      <c r="E157" s="117"/>
      <c r="F157" s="102"/>
      <c r="G157" s="102"/>
      <c r="H157" s="102"/>
      <c r="I157" s="3"/>
      <c r="J157" s="3"/>
      <c r="K157" s="3"/>
      <c r="L157" s="57"/>
      <c r="M157" s="57"/>
      <c r="N157" s="57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</row>
    <row r="158" spans="1:241" s="6" customFormat="1" ht="18.75" x14ac:dyDescent="0.3">
      <c r="A158" s="77"/>
      <c r="B158" s="101"/>
      <c r="C158" s="116"/>
      <c r="D158" s="117"/>
      <c r="E158" s="117"/>
      <c r="F158" s="102"/>
      <c r="G158" s="102"/>
      <c r="H158" s="102"/>
      <c r="I158" s="3"/>
      <c r="J158" s="3"/>
      <c r="K158" s="3"/>
      <c r="L158" s="57"/>
      <c r="M158" s="57"/>
      <c r="N158" s="57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</row>
    <row r="159" spans="1:241" s="6" customFormat="1" ht="18.75" x14ac:dyDescent="0.3">
      <c r="A159" s="77"/>
      <c r="B159" s="101"/>
      <c r="C159" s="116"/>
      <c r="D159" s="117"/>
      <c r="E159" s="117"/>
      <c r="F159" s="102"/>
      <c r="G159" s="102"/>
      <c r="H159" s="102"/>
      <c r="I159" s="3"/>
      <c r="J159" s="3"/>
      <c r="K159" s="3"/>
      <c r="L159" s="57"/>
      <c r="M159" s="57"/>
      <c r="N159" s="57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</row>
    <row r="160" spans="1:241" s="6" customFormat="1" ht="18.75" x14ac:dyDescent="0.3">
      <c r="A160" s="77"/>
      <c r="B160" s="101"/>
      <c r="C160" s="116"/>
      <c r="D160" s="117"/>
      <c r="E160" s="117"/>
      <c r="F160" s="102"/>
      <c r="G160" s="102"/>
      <c r="H160" s="102"/>
      <c r="I160" s="3"/>
      <c r="J160" s="3"/>
      <c r="K160" s="3"/>
      <c r="L160" s="57"/>
      <c r="M160" s="57"/>
      <c r="N160" s="57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</row>
    <row r="161" spans="1:241" s="6" customFormat="1" ht="18.75" x14ac:dyDescent="0.3">
      <c r="A161" s="77"/>
      <c r="B161" s="101"/>
      <c r="C161" s="116"/>
      <c r="D161" s="117"/>
      <c r="E161" s="117"/>
      <c r="F161" s="102"/>
      <c r="G161" s="102"/>
      <c r="H161" s="102"/>
      <c r="I161" s="3"/>
      <c r="J161" s="3"/>
      <c r="K161" s="3"/>
      <c r="L161" s="57"/>
      <c r="M161" s="57"/>
      <c r="N161" s="57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</row>
    <row r="162" spans="1:241" s="6" customFormat="1" ht="18.75" x14ac:dyDescent="0.3">
      <c r="A162" s="77"/>
      <c r="B162" s="101"/>
      <c r="C162" s="116"/>
      <c r="D162" s="117"/>
      <c r="E162" s="117"/>
      <c r="F162" s="102"/>
      <c r="G162" s="102"/>
      <c r="H162" s="102"/>
      <c r="I162" s="3"/>
      <c r="J162" s="3"/>
      <c r="K162" s="3"/>
      <c r="L162" s="57"/>
      <c r="M162" s="57"/>
      <c r="N162" s="57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</row>
    <row r="163" spans="1:241" s="6" customFormat="1" ht="18.75" x14ac:dyDescent="0.3">
      <c r="A163" s="77"/>
      <c r="B163" s="101"/>
      <c r="C163" s="116"/>
      <c r="D163" s="117"/>
      <c r="E163" s="117"/>
      <c r="F163" s="102"/>
      <c r="G163" s="102"/>
      <c r="H163" s="102"/>
      <c r="I163" s="3"/>
      <c r="J163" s="3"/>
      <c r="K163" s="3"/>
      <c r="L163" s="57"/>
      <c r="M163" s="57"/>
      <c r="N163" s="57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</row>
    <row r="164" spans="1:241" s="6" customFormat="1" ht="18.75" x14ac:dyDescent="0.3">
      <c r="A164" s="77"/>
      <c r="B164" s="101"/>
      <c r="C164" s="116"/>
      <c r="D164" s="117"/>
      <c r="E164" s="117"/>
      <c r="F164" s="102"/>
      <c r="G164" s="102"/>
      <c r="H164" s="102"/>
      <c r="I164" s="3"/>
      <c r="J164" s="3"/>
      <c r="K164" s="3"/>
      <c r="L164" s="57"/>
      <c r="M164" s="57"/>
      <c r="N164" s="57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</row>
    <row r="165" spans="1:241" s="6" customFormat="1" ht="18.75" x14ac:dyDescent="0.3">
      <c r="A165" s="77"/>
      <c r="B165" s="101"/>
      <c r="C165" s="116"/>
      <c r="D165" s="117"/>
      <c r="E165" s="117"/>
      <c r="F165" s="102"/>
      <c r="G165" s="102"/>
      <c r="H165" s="102"/>
      <c r="I165" s="3"/>
      <c r="J165" s="3"/>
      <c r="K165" s="3"/>
      <c r="L165" s="57"/>
      <c r="M165" s="57"/>
      <c r="N165" s="57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</row>
    <row r="166" spans="1:241" s="6" customFormat="1" ht="18.75" x14ac:dyDescent="0.3">
      <c r="A166" s="103"/>
      <c r="B166" s="101"/>
      <c r="C166" s="116"/>
      <c r="D166" s="117"/>
      <c r="E166" s="117"/>
      <c r="F166" s="102"/>
      <c r="G166" s="102"/>
      <c r="H166" s="102"/>
      <c r="I166" s="3"/>
      <c r="J166" s="3"/>
      <c r="K166" s="3"/>
      <c r="L166" s="57"/>
      <c r="M166" s="57"/>
      <c r="N166" s="57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</row>
    <row r="167" spans="1:241" s="6" customFormat="1" ht="18.75" x14ac:dyDescent="0.3">
      <c r="A167" s="77"/>
      <c r="B167" s="101"/>
      <c r="C167" s="116"/>
      <c r="D167" s="117"/>
      <c r="E167" s="117"/>
      <c r="F167" s="102"/>
      <c r="G167" s="102"/>
      <c r="H167" s="102"/>
      <c r="I167" s="3"/>
      <c r="J167" s="3"/>
      <c r="K167" s="3"/>
      <c r="L167" s="57"/>
      <c r="M167" s="57"/>
      <c r="N167" s="57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</row>
    <row r="168" spans="1:241" s="6" customFormat="1" ht="18.75" x14ac:dyDescent="0.3">
      <c r="A168" s="77"/>
      <c r="B168" s="51"/>
      <c r="C168" s="116"/>
      <c r="D168" s="117"/>
      <c r="E168" s="117"/>
      <c r="F168" s="102"/>
      <c r="G168" s="102"/>
      <c r="H168" s="102"/>
      <c r="I168" s="3"/>
      <c r="J168" s="3"/>
      <c r="K168" s="3"/>
      <c r="L168" s="57"/>
      <c r="M168" s="57"/>
      <c r="N168" s="57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</row>
    <row r="169" spans="1:241" s="6" customFormat="1" ht="18.75" x14ac:dyDescent="0.3">
      <c r="A169" s="77"/>
      <c r="B169" s="51"/>
      <c r="C169" s="116"/>
      <c r="D169" s="119"/>
      <c r="E169" s="119"/>
      <c r="F169" s="102"/>
      <c r="G169" s="102"/>
      <c r="H169" s="102"/>
      <c r="I169" s="3"/>
      <c r="J169" s="3"/>
      <c r="K169" s="3"/>
      <c r="L169" s="57"/>
      <c r="M169" s="57"/>
      <c r="N169" s="57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</row>
    <row r="170" spans="1:241" s="6" customFormat="1" ht="18.75" x14ac:dyDescent="0.3">
      <c r="A170" s="77"/>
      <c r="B170" s="51"/>
      <c r="C170" s="116"/>
      <c r="D170" s="118"/>
      <c r="E170" s="118"/>
      <c r="F170" s="102"/>
      <c r="G170" s="102"/>
      <c r="H170" s="102"/>
      <c r="I170" s="3"/>
      <c r="J170" s="3"/>
      <c r="K170" s="3"/>
      <c r="L170" s="57"/>
      <c r="M170" s="57"/>
      <c r="N170" s="57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</row>
    <row r="171" spans="1:241" s="6" customFormat="1" ht="18.75" x14ac:dyDescent="0.3">
      <c r="A171" s="100"/>
      <c r="B171" s="51"/>
      <c r="C171" s="51"/>
      <c r="D171" s="44"/>
      <c r="E171" s="51"/>
      <c r="F171" s="102"/>
      <c r="G171" s="102"/>
      <c r="H171" s="102"/>
      <c r="I171" s="3"/>
      <c r="J171" s="3"/>
      <c r="K171" s="3"/>
      <c r="L171" s="57"/>
      <c r="M171" s="57"/>
      <c r="N171" s="57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</row>
    <row r="172" spans="1:241" s="6" customFormat="1" ht="18.75" x14ac:dyDescent="0.3">
      <c r="A172" s="100"/>
      <c r="B172" s="51"/>
      <c r="C172" s="51"/>
      <c r="D172" s="44"/>
      <c r="E172" s="51"/>
      <c r="F172" s="102"/>
      <c r="G172" s="102"/>
      <c r="H172" s="102"/>
      <c r="I172" s="3"/>
      <c r="J172" s="3"/>
      <c r="K172" s="3"/>
      <c r="L172" s="57"/>
      <c r="M172" s="57"/>
      <c r="N172" s="57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</row>
    <row r="173" spans="1:241" s="6" customFormat="1" ht="18.75" x14ac:dyDescent="0.3">
      <c r="A173" s="100"/>
      <c r="B173" s="51"/>
      <c r="C173" s="51"/>
      <c r="D173" s="44"/>
      <c r="E173" s="51"/>
      <c r="F173" s="102"/>
      <c r="G173" s="102"/>
      <c r="H173" s="102"/>
      <c r="I173" s="3"/>
      <c r="J173" s="3"/>
      <c r="K173" s="3"/>
      <c r="L173" s="57"/>
      <c r="M173" s="57"/>
      <c r="N173" s="57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</row>
    <row r="174" spans="1:241" s="6" customFormat="1" ht="18.75" x14ac:dyDescent="0.3">
      <c r="A174" s="100"/>
      <c r="B174" s="104"/>
      <c r="C174" s="104"/>
      <c r="D174" s="105"/>
      <c r="E174" s="104"/>
      <c r="F174" s="102"/>
      <c r="G174" s="102"/>
      <c r="H174" s="102"/>
      <c r="I174" s="3"/>
      <c r="J174" s="3"/>
      <c r="K174" s="3"/>
      <c r="L174" s="57"/>
      <c r="M174" s="57"/>
      <c r="N174" s="57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</row>
    <row r="175" spans="1:241" s="6" customFormat="1" x14ac:dyDescent="0.25">
      <c r="A175" s="106"/>
      <c r="B175" s="104"/>
      <c r="C175" s="104"/>
      <c r="D175" s="105"/>
      <c r="E175" s="104"/>
      <c r="F175" s="104"/>
      <c r="G175" s="104"/>
      <c r="H175" s="104"/>
      <c r="I175" s="3"/>
      <c r="J175" s="3"/>
      <c r="K175" s="3"/>
      <c r="L175" s="57"/>
      <c r="M175" s="57"/>
      <c r="N175" s="57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</row>
    <row r="176" spans="1:241" s="6" customFormat="1" x14ac:dyDescent="0.25">
      <c r="A176" s="106"/>
      <c r="B176" s="104"/>
      <c r="C176" s="104"/>
      <c r="D176" s="105"/>
      <c r="E176" s="104"/>
      <c r="F176" s="107"/>
      <c r="G176" s="104"/>
      <c r="H176" s="104"/>
      <c r="I176" s="3"/>
      <c r="J176" s="3"/>
      <c r="K176" s="3"/>
      <c r="L176" s="57"/>
      <c r="M176" s="57"/>
      <c r="N176" s="57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</row>
    <row r="177" spans="1:241" s="6" customFormat="1" ht="18.75" x14ac:dyDescent="0.3">
      <c r="A177" s="106"/>
      <c r="B177" s="104"/>
      <c r="C177" s="51"/>
      <c r="D177" s="44"/>
      <c r="E177" s="51"/>
      <c r="F177" s="102"/>
      <c r="G177" s="51"/>
      <c r="H177" s="51"/>
      <c r="I177" s="3"/>
      <c r="J177" s="3"/>
      <c r="K177" s="3"/>
      <c r="L177" s="57"/>
      <c r="M177" s="57"/>
      <c r="N177" s="57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</row>
    <row r="178" spans="1:241" s="6" customFormat="1" ht="18.75" x14ac:dyDescent="0.3">
      <c r="A178" s="106"/>
      <c r="B178" s="104"/>
      <c r="C178" s="51"/>
      <c r="D178" s="101"/>
      <c r="E178" s="102"/>
      <c r="F178" s="102"/>
      <c r="G178" s="102"/>
      <c r="H178" s="102"/>
      <c r="I178" s="3"/>
      <c r="J178" s="3"/>
      <c r="K178" s="3"/>
      <c r="L178" s="57"/>
      <c r="M178" s="57"/>
      <c r="N178" s="57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</row>
    <row r="179" spans="1:241" s="6" customFormat="1" ht="18.75" x14ac:dyDescent="0.3">
      <c r="A179" s="106"/>
      <c r="B179" s="104"/>
      <c r="C179" s="51"/>
      <c r="D179" s="101"/>
      <c r="E179" s="102"/>
      <c r="F179" s="102"/>
      <c r="G179" s="102"/>
      <c r="H179" s="102"/>
      <c r="I179" s="3"/>
      <c r="J179" s="3"/>
      <c r="K179" s="3"/>
      <c r="L179" s="57"/>
      <c r="M179" s="57"/>
      <c r="N179" s="57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</row>
    <row r="180" spans="1:241" s="6" customFormat="1" ht="18.75" x14ac:dyDescent="0.3">
      <c r="A180" s="106"/>
      <c r="B180" s="104"/>
      <c r="C180" s="51"/>
      <c r="D180" s="101"/>
      <c r="E180" s="51"/>
      <c r="F180" s="102"/>
      <c r="G180" s="102"/>
      <c r="H180" s="102"/>
      <c r="I180" s="3"/>
      <c r="J180" s="3"/>
      <c r="K180" s="3"/>
      <c r="L180" s="57"/>
      <c r="M180" s="57"/>
      <c r="N180" s="57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</row>
    <row r="181" spans="1:241" s="6" customFormat="1" ht="18.75" x14ac:dyDescent="0.3">
      <c r="A181" s="106"/>
      <c r="B181" s="104"/>
      <c r="C181" s="51"/>
      <c r="D181" s="101"/>
      <c r="E181" s="51"/>
      <c r="F181" s="102"/>
      <c r="G181" s="102"/>
      <c r="H181" s="102"/>
      <c r="I181" s="3"/>
      <c r="J181" s="3"/>
      <c r="K181" s="3"/>
      <c r="L181" s="57"/>
      <c r="M181" s="57"/>
      <c r="N181" s="57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</row>
    <row r="182" spans="1:241" s="6" customFormat="1" ht="18.75" x14ac:dyDescent="0.3">
      <c r="A182" s="106"/>
      <c r="B182" s="104"/>
      <c r="C182" s="51"/>
      <c r="D182" s="101"/>
      <c r="E182" s="51"/>
      <c r="F182" s="102"/>
      <c r="G182" s="102"/>
      <c r="H182" s="102"/>
      <c r="I182" s="3"/>
      <c r="J182" s="3"/>
      <c r="K182" s="3"/>
      <c r="L182" s="57"/>
      <c r="M182" s="57"/>
      <c r="N182" s="57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</row>
    <row r="183" spans="1:241" s="6" customFormat="1" ht="18.75" x14ac:dyDescent="0.3">
      <c r="A183" s="106"/>
      <c r="B183" s="104"/>
      <c r="C183" s="51"/>
      <c r="D183" s="101"/>
      <c r="E183" s="51"/>
      <c r="F183" s="102"/>
      <c r="G183" s="102"/>
      <c r="H183" s="102"/>
      <c r="I183" s="3"/>
      <c r="J183" s="3"/>
      <c r="K183" s="3"/>
      <c r="L183" s="57"/>
      <c r="M183" s="57"/>
      <c r="N183" s="57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</row>
    <row r="184" spans="1:241" s="6" customFormat="1" ht="18.75" x14ac:dyDescent="0.3">
      <c r="A184" s="106"/>
      <c r="B184" s="104"/>
      <c r="C184" s="51"/>
      <c r="D184" s="101"/>
      <c r="E184" s="51"/>
      <c r="F184" s="102"/>
      <c r="G184" s="102"/>
      <c r="H184" s="102"/>
      <c r="I184" s="3"/>
      <c r="J184" s="3"/>
      <c r="K184" s="3"/>
      <c r="L184" s="57"/>
      <c r="M184" s="73"/>
      <c r="N184" s="7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</row>
    <row r="185" spans="1:241" s="6" customFormat="1" ht="18.75" x14ac:dyDescent="0.3">
      <c r="A185" s="106"/>
      <c r="B185" s="104"/>
      <c r="C185" s="51"/>
      <c r="D185" s="101"/>
      <c r="E185" s="51"/>
      <c r="F185" s="102"/>
      <c r="G185" s="102"/>
      <c r="H185" s="102"/>
      <c r="I185" s="66"/>
      <c r="J185" s="3"/>
      <c r="K185" s="3"/>
      <c r="L185" s="57"/>
      <c r="M185" s="57"/>
      <c r="N185" s="57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</row>
    <row r="186" spans="1:241" s="6" customFormat="1" ht="18.75" x14ac:dyDescent="0.3">
      <c r="A186" s="106"/>
      <c r="B186" s="104"/>
      <c r="C186" s="51"/>
      <c r="D186" s="101"/>
      <c r="E186" s="51"/>
      <c r="F186" s="102"/>
      <c r="G186" s="102"/>
      <c r="H186" s="102"/>
      <c r="I186" s="3"/>
      <c r="J186" s="3"/>
      <c r="K186" s="3"/>
      <c r="L186" s="57"/>
      <c r="M186" s="57"/>
      <c r="N186" s="57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</row>
    <row r="187" spans="1:241" s="6" customFormat="1" ht="18.75" x14ac:dyDescent="0.3">
      <c r="A187" s="106"/>
      <c r="B187" s="104"/>
      <c r="C187" s="51"/>
      <c r="D187" s="101"/>
      <c r="E187" s="51"/>
      <c r="F187" s="102"/>
      <c r="G187" s="102"/>
      <c r="H187" s="102"/>
      <c r="I187" s="66"/>
      <c r="J187" s="3"/>
      <c r="K187" s="3"/>
      <c r="L187" s="57"/>
      <c r="M187" s="57"/>
      <c r="N187" s="57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</row>
    <row r="188" spans="1:241" s="6" customFormat="1" ht="18.75" x14ac:dyDescent="0.3">
      <c r="A188" s="106"/>
      <c r="B188" s="104"/>
      <c r="C188" s="51"/>
      <c r="D188" s="101"/>
      <c r="E188" s="51"/>
      <c r="F188" s="102"/>
      <c r="G188" s="102"/>
      <c r="H188" s="102"/>
      <c r="I188" s="3"/>
      <c r="J188" s="3"/>
      <c r="K188" s="3"/>
      <c r="L188" s="57"/>
      <c r="M188" s="57"/>
      <c r="N188" s="57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</row>
    <row r="189" spans="1:241" s="6" customFormat="1" ht="18.75" x14ac:dyDescent="0.3">
      <c r="A189" s="106"/>
      <c r="B189" s="104"/>
      <c r="C189" s="51"/>
      <c r="D189" s="101"/>
      <c r="E189" s="51"/>
      <c r="F189" s="102"/>
      <c r="G189" s="102"/>
      <c r="H189" s="102"/>
      <c r="I189" s="3"/>
      <c r="J189" s="3"/>
      <c r="K189" s="3"/>
      <c r="L189" s="57"/>
      <c r="M189" s="57"/>
      <c r="N189" s="57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</row>
    <row r="190" spans="1:241" s="6" customFormat="1" ht="18.75" x14ac:dyDescent="0.3">
      <c r="A190" s="106"/>
      <c r="B190" s="104"/>
      <c r="C190" s="51"/>
      <c r="D190" s="101"/>
      <c r="E190" s="51"/>
      <c r="F190" s="102"/>
      <c r="G190" s="102"/>
      <c r="H190" s="102"/>
      <c r="I190" s="3"/>
      <c r="J190" s="3"/>
      <c r="K190" s="3"/>
      <c r="L190" s="57"/>
      <c r="M190" s="57"/>
      <c r="N190" s="57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</row>
    <row r="191" spans="1:241" s="6" customFormat="1" ht="18.75" x14ac:dyDescent="0.3">
      <c r="A191" s="106"/>
      <c r="B191" s="104"/>
      <c r="C191" s="51"/>
      <c r="D191" s="101"/>
      <c r="E191" s="51"/>
      <c r="F191" s="102"/>
      <c r="G191" s="102"/>
      <c r="H191" s="102"/>
      <c r="I191" s="3"/>
      <c r="J191" s="3"/>
      <c r="K191" s="3"/>
      <c r="L191" s="57"/>
      <c r="M191" s="57"/>
      <c r="N191" s="57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</row>
    <row r="192" spans="1:241" s="6" customFormat="1" ht="18.75" x14ac:dyDescent="0.3">
      <c r="A192" s="106"/>
      <c r="B192" s="104"/>
      <c r="C192" s="51"/>
      <c r="D192" s="101"/>
      <c r="E192" s="51"/>
      <c r="F192" s="102"/>
      <c r="G192" s="102"/>
      <c r="H192" s="102"/>
      <c r="I192" s="3"/>
      <c r="J192" s="3"/>
      <c r="K192" s="3"/>
      <c r="L192" s="57"/>
      <c r="M192" s="57"/>
      <c r="N192" s="57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</row>
    <row r="193" spans="1:241" s="6" customFormat="1" ht="18.75" x14ac:dyDescent="0.3">
      <c r="A193" s="106"/>
      <c r="B193" s="104"/>
      <c r="C193" s="51"/>
      <c r="D193" s="101"/>
      <c r="E193" s="51"/>
      <c r="F193" s="102"/>
      <c r="G193" s="102"/>
      <c r="H193" s="102"/>
      <c r="I193" s="3"/>
      <c r="J193" s="3"/>
      <c r="K193" s="3"/>
      <c r="L193" s="57"/>
      <c r="M193" s="57"/>
      <c r="N193" s="57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</row>
    <row r="194" spans="1:241" s="6" customFormat="1" ht="18.75" x14ac:dyDescent="0.3">
      <c r="A194" s="106"/>
      <c r="B194" s="104"/>
      <c r="C194" s="51"/>
      <c r="D194" s="101"/>
      <c r="E194" s="51"/>
      <c r="F194" s="102"/>
      <c r="G194" s="102"/>
      <c r="H194" s="102"/>
      <c r="I194" s="3"/>
      <c r="J194" s="3"/>
      <c r="K194" s="3"/>
      <c r="L194" s="57"/>
      <c r="M194" s="57"/>
      <c r="N194" s="57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</row>
    <row r="195" spans="1:241" s="6" customFormat="1" ht="18.75" x14ac:dyDescent="0.3">
      <c r="A195" s="106"/>
      <c r="B195" s="104"/>
      <c r="C195" s="51"/>
      <c r="D195" s="101"/>
      <c r="E195" s="51"/>
      <c r="F195" s="102"/>
      <c r="G195" s="102"/>
      <c r="H195" s="102"/>
      <c r="I195" s="3"/>
      <c r="J195" s="3"/>
      <c r="K195" s="3"/>
      <c r="L195" s="57"/>
      <c r="M195" s="57"/>
      <c r="N195" s="57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</row>
    <row r="196" spans="1:241" s="6" customFormat="1" ht="18.75" x14ac:dyDescent="0.3">
      <c r="A196" s="106"/>
      <c r="B196" s="104"/>
      <c r="C196" s="51"/>
      <c r="D196" s="101"/>
      <c r="E196" s="51"/>
      <c r="F196" s="102"/>
      <c r="G196" s="102"/>
      <c r="H196" s="102"/>
      <c r="I196" s="3"/>
      <c r="J196" s="3"/>
      <c r="K196" s="3"/>
      <c r="L196" s="57"/>
      <c r="M196" s="57"/>
      <c r="N196" s="57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</row>
    <row r="197" spans="1:241" s="6" customFormat="1" ht="18.75" x14ac:dyDescent="0.3">
      <c r="A197" s="106"/>
      <c r="B197" s="104"/>
      <c r="C197" s="51"/>
      <c r="D197" s="101"/>
      <c r="E197" s="51"/>
      <c r="F197" s="102"/>
      <c r="G197" s="102"/>
      <c r="H197" s="102"/>
      <c r="I197" s="3"/>
      <c r="J197" s="3"/>
      <c r="K197" s="3"/>
      <c r="L197" s="57"/>
      <c r="M197" s="57"/>
      <c r="N197" s="57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</row>
    <row r="198" spans="1:241" s="6" customFormat="1" ht="18.75" x14ac:dyDescent="0.3">
      <c r="A198" s="106"/>
      <c r="B198" s="104"/>
      <c r="C198" s="51"/>
      <c r="D198" s="101"/>
      <c r="E198" s="51"/>
      <c r="F198" s="102"/>
      <c r="G198" s="102"/>
      <c r="H198" s="102"/>
      <c r="I198" s="3"/>
      <c r="J198" s="3"/>
      <c r="K198" s="3"/>
      <c r="L198" s="57"/>
      <c r="M198" s="57"/>
      <c r="N198" s="57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</row>
    <row r="199" spans="1:241" s="6" customFormat="1" ht="18.75" x14ac:dyDescent="0.3">
      <c r="A199" s="106"/>
      <c r="B199" s="104"/>
      <c r="C199" s="51"/>
      <c r="D199" s="101"/>
      <c r="E199" s="51"/>
      <c r="F199" s="102"/>
      <c r="G199" s="102"/>
      <c r="H199" s="102"/>
      <c r="I199" s="3"/>
      <c r="J199" s="3"/>
      <c r="K199" s="3"/>
      <c r="L199" s="57"/>
      <c r="M199" s="57"/>
      <c r="N199" s="57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</row>
    <row r="200" spans="1:241" s="6" customFormat="1" ht="18.75" x14ac:dyDescent="0.3">
      <c r="A200" s="106"/>
      <c r="B200" s="104"/>
      <c r="C200" s="51"/>
      <c r="D200" s="101"/>
      <c r="E200" s="51"/>
      <c r="F200" s="102"/>
      <c r="G200" s="102"/>
      <c r="H200" s="102"/>
      <c r="I200" s="3"/>
      <c r="J200" s="3"/>
      <c r="K200" s="3"/>
      <c r="L200" s="57"/>
      <c r="M200" s="57"/>
      <c r="N200" s="57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</row>
    <row r="201" spans="1:241" s="6" customFormat="1" ht="18.75" x14ac:dyDescent="0.3">
      <c r="A201" s="106"/>
      <c r="B201" s="104"/>
      <c r="C201" s="51"/>
      <c r="D201" s="44"/>
      <c r="E201" s="51"/>
      <c r="F201" s="102"/>
      <c r="G201" s="102"/>
      <c r="H201" s="102"/>
      <c r="I201" s="3"/>
      <c r="J201" s="3"/>
      <c r="K201" s="3"/>
      <c r="L201" s="57"/>
      <c r="M201" s="57"/>
      <c r="N201" s="57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</row>
    <row r="202" spans="1:241" s="6" customFormat="1" ht="18.75" x14ac:dyDescent="0.3">
      <c r="A202" s="33"/>
      <c r="B202" s="29"/>
      <c r="C202" s="48"/>
      <c r="D202" s="84"/>
      <c r="E202" s="48"/>
      <c r="F202" s="66"/>
      <c r="G202" s="66"/>
      <c r="H202" s="66"/>
      <c r="I202" s="3"/>
      <c r="J202" s="3"/>
      <c r="K202" s="3"/>
      <c r="L202" s="57"/>
      <c r="M202" s="57"/>
      <c r="N202" s="57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</row>
    <row r="203" spans="1:241" s="6" customFormat="1" ht="18.75" x14ac:dyDescent="0.3">
      <c r="A203" s="33"/>
      <c r="B203" s="29"/>
      <c r="C203" s="48"/>
      <c r="D203" s="84"/>
      <c r="E203" s="48"/>
      <c r="F203" s="66"/>
      <c r="G203" s="66"/>
      <c r="H203" s="66"/>
      <c r="I203" s="67"/>
      <c r="J203" s="67"/>
      <c r="K203" s="67"/>
      <c r="L203" s="57"/>
      <c r="M203" s="57"/>
      <c r="N203" s="57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</row>
    <row r="204" spans="1:241" s="6" customFormat="1" ht="18.75" x14ac:dyDescent="0.3">
      <c r="A204" s="33"/>
      <c r="B204" s="29"/>
      <c r="C204" s="48"/>
      <c r="D204" s="84"/>
      <c r="E204" s="48"/>
      <c r="F204" s="66"/>
      <c r="G204" s="66"/>
      <c r="H204" s="66"/>
      <c r="I204" s="3"/>
      <c r="J204" s="3"/>
      <c r="K204" s="3"/>
      <c r="L204" s="57"/>
      <c r="M204" s="57"/>
      <c r="N204" s="57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</row>
    <row r="205" spans="1:241" s="6" customFormat="1" ht="18.75" x14ac:dyDescent="0.3">
      <c r="A205" s="33"/>
      <c r="B205" s="29"/>
      <c r="C205" s="48"/>
      <c r="D205" s="84"/>
      <c r="E205" s="48"/>
      <c r="F205" s="66"/>
      <c r="G205" s="66"/>
      <c r="H205" s="66"/>
      <c r="I205" s="3"/>
      <c r="J205" s="3"/>
      <c r="K205" s="3"/>
      <c r="L205" s="57"/>
      <c r="M205" s="57"/>
      <c r="N205" s="57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</row>
    <row r="206" spans="1:241" s="6" customFormat="1" ht="18.75" x14ac:dyDescent="0.3">
      <c r="A206" s="33"/>
      <c r="B206" s="29"/>
      <c r="C206" s="48"/>
      <c r="D206" s="84"/>
      <c r="E206" s="48"/>
      <c r="F206" s="66"/>
      <c r="G206" s="66"/>
      <c r="H206" s="66"/>
      <c r="I206" s="3"/>
      <c r="J206" s="3"/>
      <c r="K206" s="3"/>
      <c r="L206" s="57"/>
      <c r="M206" s="57"/>
      <c r="N206" s="57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</row>
    <row r="207" spans="1:241" s="6" customFormat="1" x14ac:dyDescent="0.25">
      <c r="A207" s="33"/>
      <c r="B207" s="29"/>
      <c r="C207" s="29"/>
      <c r="D207" s="30"/>
      <c r="E207" s="29"/>
      <c r="F207" s="52"/>
      <c r="G207" s="52"/>
      <c r="H207" s="52"/>
      <c r="I207" s="3"/>
      <c r="J207" s="3"/>
      <c r="K207" s="3"/>
      <c r="L207" s="57"/>
      <c r="M207" s="57"/>
      <c r="N207" s="57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</row>
    <row r="208" spans="1:241" s="6" customFormat="1" x14ac:dyDescent="0.25">
      <c r="A208" s="33"/>
      <c r="B208" s="29"/>
      <c r="C208" s="29"/>
      <c r="D208" s="30"/>
      <c r="E208" s="29"/>
      <c r="F208" s="29"/>
      <c r="G208" s="52"/>
      <c r="H208" s="52"/>
      <c r="I208" s="3"/>
      <c r="J208" s="3"/>
      <c r="K208" s="3"/>
      <c r="L208" s="57"/>
      <c r="M208" s="57"/>
      <c r="N208" s="57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</row>
    <row r="209" spans="1:241" s="6" customFormat="1" x14ac:dyDescent="0.25">
      <c r="A209" s="33"/>
      <c r="B209" s="29"/>
      <c r="C209" s="29"/>
      <c r="D209" s="30"/>
      <c r="E209" s="29"/>
      <c r="F209" s="52"/>
      <c r="G209" s="52"/>
      <c r="H209" s="52"/>
      <c r="I209" s="3"/>
      <c r="J209" s="3"/>
      <c r="K209" s="3"/>
      <c r="L209" s="57"/>
      <c r="M209" s="57"/>
      <c r="N209" s="57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</row>
    <row r="210" spans="1:241" s="6" customFormat="1" x14ac:dyDescent="0.25">
      <c r="A210" s="33"/>
      <c r="B210" s="29"/>
      <c r="C210" s="29"/>
      <c r="D210" s="30"/>
      <c r="E210" s="29"/>
      <c r="F210" s="29"/>
      <c r="G210" s="29"/>
      <c r="H210" s="29"/>
      <c r="I210" s="3"/>
      <c r="J210" s="3"/>
      <c r="K210" s="3"/>
      <c r="L210" s="57"/>
      <c r="M210" s="57"/>
      <c r="N210" s="57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</row>
    <row r="211" spans="1:241" s="6" customFormat="1" x14ac:dyDescent="0.25">
      <c r="A211" s="33"/>
      <c r="B211" s="29"/>
      <c r="C211" s="29"/>
      <c r="D211" s="30"/>
      <c r="E211" s="29"/>
      <c r="F211" s="29"/>
      <c r="G211" s="29"/>
      <c r="H211" s="29"/>
      <c r="I211" s="3"/>
      <c r="J211" s="3"/>
      <c r="K211" s="3"/>
      <c r="L211" s="57"/>
      <c r="M211" s="57"/>
      <c r="N211" s="57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</row>
    <row r="212" spans="1:241" s="6" customFormat="1" x14ac:dyDescent="0.25">
      <c r="A212" s="33"/>
      <c r="B212" s="29"/>
      <c r="C212" s="29"/>
      <c r="D212" s="30"/>
      <c r="E212" s="29"/>
      <c r="F212" s="29"/>
      <c r="G212" s="29"/>
      <c r="H212" s="29"/>
      <c r="I212" s="3"/>
      <c r="J212" s="3"/>
      <c r="K212" s="3"/>
      <c r="L212" s="57"/>
      <c r="M212" s="57"/>
      <c r="N212" s="57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</row>
    <row r="213" spans="1:241" s="6" customFormat="1" x14ac:dyDescent="0.25">
      <c r="A213" s="33"/>
      <c r="B213" s="29"/>
      <c r="C213" s="29"/>
      <c r="D213" s="30"/>
      <c r="E213" s="29"/>
      <c r="F213" s="29"/>
      <c r="G213" s="29"/>
      <c r="H213" s="29"/>
      <c r="I213" s="3"/>
      <c r="J213" s="3"/>
      <c r="K213" s="3"/>
      <c r="L213" s="57"/>
      <c r="M213" s="57"/>
      <c r="N213" s="57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</row>
    <row r="214" spans="1:241" s="6" customFormat="1" x14ac:dyDescent="0.25">
      <c r="A214" s="33"/>
      <c r="B214" s="29"/>
      <c r="C214" s="29"/>
      <c r="D214" s="30"/>
      <c r="E214" s="29"/>
      <c r="F214" s="29"/>
      <c r="G214" s="29"/>
      <c r="H214" s="29"/>
      <c r="I214" s="3"/>
      <c r="J214" s="3"/>
      <c r="K214" s="3"/>
      <c r="L214" s="57"/>
      <c r="M214" s="57"/>
      <c r="N214" s="57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</row>
    <row r="215" spans="1:241" s="6" customFormat="1" x14ac:dyDescent="0.25">
      <c r="A215" s="33"/>
      <c r="B215" s="29"/>
      <c r="C215" s="29"/>
      <c r="D215" s="30"/>
      <c r="E215" s="29"/>
      <c r="F215" s="29"/>
      <c r="G215" s="29"/>
      <c r="H215" s="29"/>
      <c r="I215" s="3"/>
      <c r="J215" s="3"/>
      <c r="K215" s="3"/>
      <c r="L215" s="57"/>
      <c r="M215" s="57"/>
      <c r="N215" s="57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</row>
    <row r="216" spans="1:241" s="6" customFormat="1" x14ac:dyDescent="0.25">
      <c r="A216" s="33"/>
      <c r="B216" s="29"/>
      <c r="C216" s="29"/>
      <c r="D216" s="30"/>
      <c r="E216" s="29"/>
      <c r="F216" s="29"/>
      <c r="G216" s="29"/>
      <c r="H216" s="29"/>
      <c r="I216" s="3"/>
      <c r="J216" s="3"/>
      <c r="K216" s="3"/>
      <c r="L216" s="57"/>
      <c r="M216" s="57"/>
      <c r="N216" s="57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</row>
    <row r="217" spans="1:241" s="6" customFormat="1" x14ac:dyDescent="0.25">
      <c r="A217" s="33"/>
      <c r="B217" s="29"/>
      <c r="C217" s="29"/>
      <c r="D217" s="30"/>
      <c r="E217" s="29"/>
      <c r="F217" s="29"/>
      <c r="G217" s="29"/>
      <c r="H217" s="29"/>
      <c r="I217" s="3"/>
      <c r="J217" s="3"/>
      <c r="K217" s="3"/>
      <c r="L217" s="57"/>
      <c r="M217" s="57"/>
      <c r="N217" s="57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</row>
    <row r="218" spans="1:241" s="6" customFormat="1" x14ac:dyDescent="0.25">
      <c r="A218" s="33"/>
      <c r="B218" s="29"/>
      <c r="C218" s="29"/>
      <c r="D218" s="30"/>
      <c r="E218" s="29"/>
      <c r="F218" s="29"/>
      <c r="G218" s="29"/>
      <c r="H218" s="29"/>
      <c r="I218" s="3"/>
      <c r="J218" s="3"/>
      <c r="K218" s="3"/>
      <c r="L218" s="57"/>
      <c r="M218" s="57"/>
      <c r="N218" s="57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</row>
    <row r="219" spans="1:241" s="6" customFormat="1" x14ac:dyDescent="0.25">
      <c r="A219" s="33"/>
      <c r="B219" s="29"/>
      <c r="C219" s="29"/>
      <c r="D219" s="30"/>
      <c r="E219" s="29"/>
      <c r="F219" s="29"/>
      <c r="G219" s="29"/>
      <c r="H219" s="29"/>
      <c r="I219" s="3"/>
      <c r="J219" s="3"/>
      <c r="K219" s="3"/>
      <c r="L219" s="57"/>
      <c r="M219" s="57"/>
      <c r="N219" s="57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</row>
    <row r="220" spans="1:241" s="6" customFormat="1" x14ac:dyDescent="0.25">
      <c r="A220" s="33"/>
      <c r="B220" s="29"/>
      <c r="C220" s="29"/>
      <c r="D220" s="30"/>
      <c r="E220" s="29"/>
      <c r="F220" s="29"/>
      <c r="G220" s="29"/>
      <c r="H220" s="29"/>
      <c r="I220" s="3"/>
      <c r="J220" s="3"/>
      <c r="K220" s="3"/>
      <c r="L220" s="57"/>
      <c r="M220" s="57"/>
      <c r="N220" s="57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</row>
    <row r="221" spans="1:241" s="6" customFormat="1" x14ac:dyDescent="0.25">
      <c r="A221" s="33"/>
      <c r="B221" s="29"/>
      <c r="C221" s="29"/>
      <c r="D221" s="30"/>
      <c r="E221" s="29"/>
      <c r="F221" s="29"/>
      <c r="G221" s="29"/>
      <c r="H221" s="29"/>
      <c r="I221" s="3"/>
      <c r="J221" s="3"/>
      <c r="K221" s="3"/>
      <c r="L221" s="57"/>
      <c r="M221" s="57"/>
      <c r="N221" s="57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</row>
    <row r="222" spans="1:241" s="6" customFormat="1" x14ac:dyDescent="0.25">
      <c r="A222" s="33"/>
      <c r="B222" s="29"/>
      <c r="C222" s="29"/>
      <c r="D222" s="30"/>
      <c r="E222" s="29"/>
      <c r="F222" s="29"/>
      <c r="G222" s="29"/>
      <c r="H222" s="29"/>
      <c r="I222" s="3"/>
      <c r="J222" s="3"/>
      <c r="K222" s="3"/>
      <c r="L222" s="57"/>
      <c r="M222" s="57"/>
      <c r="N222" s="57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</row>
    <row r="223" spans="1:241" s="6" customFormat="1" x14ac:dyDescent="0.25">
      <c r="A223" s="33"/>
      <c r="B223" s="29"/>
      <c r="C223" s="29"/>
      <c r="D223" s="30"/>
      <c r="E223" s="29"/>
      <c r="F223" s="29"/>
      <c r="G223" s="29"/>
      <c r="H223" s="29"/>
      <c r="I223" s="3"/>
      <c r="J223" s="3"/>
      <c r="K223" s="3"/>
      <c r="L223" s="57"/>
      <c r="M223" s="57"/>
      <c r="N223" s="57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</row>
    <row r="224" spans="1:241" s="6" customFormat="1" x14ac:dyDescent="0.25">
      <c r="A224" s="33"/>
      <c r="B224" s="29"/>
      <c r="C224" s="29"/>
      <c r="D224" s="30"/>
      <c r="E224" s="29"/>
      <c r="F224" s="29"/>
      <c r="G224" s="29"/>
      <c r="H224" s="29"/>
      <c r="I224" s="3"/>
      <c r="J224" s="3"/>
      <c r="K224" s="3"/>
      <c r="L224" s="57"/>
      <c r="M224" s="57"/>
      <c r="N224" s="57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</row>
    <row r="225" spans="1:241" s="6" customFormat="1" x14ac:dyDescent="0.25">
      <c r="A225" s="33"/>
      <c r="B225" s="29"/>
      <c r="C225" s="29"/>
      <c r="D225" s="30"/>
      <c r="E225" s="29"/>
      <c r="F225" s="29"/>
      <c r="G225" s="29"/>
      <c r="H225" s="29"/>
      <c r="I225" s="3"/>
      <c r="J225" s="3"/>
      <c r="K225" s="3"/>
      <c r="L225" s="57"/>
      <c r="M225" s="57"/>
      <c r="N225" s="57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</row>
    <row r="226" spans="1:241" s="6" customFormat="1" x14ac:dyDescent="0.25">
      <c r="A226" s="33"/>
      <c r="B226" s="29"/>
      <c r="C226" s="29"/>
      <c r="D226" s="30"/>
      <c r="E226" s="29"/>
      <c r="F226" s="29"/>
      <c r="G226" s="29"/>
      <c r="H226" s="29"/>
      <c r="I226" s="3"/>
      <c r="J226" s="3"/>
      <c r="K226" s="3"/>
      <c r="L226" s="57"/>
      <c r="M226" s="57"/>
      <c r="N226" s="57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</row>
    <row r="227" spans="1:241" s="6" customFormat="1" x14ac:dyDescent="0.25">
      <c r="A227" s="33"/>
      <c r="B227" s="29"/>
      <c r="C227" s="29"/>
      <c r="D227" s="30"/>
      <c r="E227" s="29"/>
      <c r="F227" s="29"/>
      <c r="G227" s="29"/>
      <c r="H227" s="29"/>
      <c r="I227" s="3"/>
      <c r="J227" s="3"/>
      <c r="K227" s="3"/>
      <c r="L227" s="57"/>
      <c r="M227" s="57"/>
      <c r="N227" s="57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</row>
    <row r="228" spans="1:241" s="6" customFormat="1" x14ac:dyDescent="0.25">
      <c r="A228" s="33"/>
      <c r="B228" s="29"/>
      <c r="C228" s="29"/>
      <c r="D228" s="30"/>
      <c r="E228" s="29"/>
      <c r="F228" s="29"/>
      <c r="G228" s="29"/>
      <c r="H228" s="29"/>
      <c r="I228" s="3"/>
      <c r="J228" s="3"/>
      <c r="K228" s="3"/>
      <c r="L228" s="57"/>
      <c r="M228" s="57"/>
      <c r="N228" s="57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</row>
    <row r="229" spans="1:241" s="6" customFormat="1" x14ac:dyDescent="0.25">
      <c r="A229" s="33"/>
      <c r="B229" s="29"/>
      <c r="C229" s="29"/>
      <c r="D229" s="30"/>
      <c r="E229" s="29"/>
      <c r="F229" s="29"/>
      <c r="G229" s="29"/>
      <c r="H229" s="29"/>
      <c r="I229" s="3"/>
      <c r="J229" s="3"/>
      <c r="K229" s="3"/>
      <c r="L229" s="57"/>
      <c r="M229" s="57"/>
      <c r="N229" s="57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</row>
    <row r="230" spans="1:241" s="6" customFormat="1" x14ac:dyDescent="0.25">
      <c r="A230" s="33"/>
      <c r="B230" s="29"/>
      <c r="C230" s="29"/>
      <c r="D230" s="30"/>
      <c r="E230" s="29"/>
      <c r="F230" s="29"/>
      <c r="G230" s="29"/>
      <c r="H230" s="29"/>
      <c r="I230" s="3"/>
      <c r="J230" s="3"/>
      <c r="K230" s="3"/>
      <c r="L230" s="57"/>
      <c r="M230" s="57"/>
      <c r="N230" s="57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</row>
    <row r="231" spans="1:241" s="6" customFormat="1" x14ac:dyDescent="0.25">
      <c r="A231" s="33"/>
      <c r="B231" s="29"/>
      <c r="C231" s="29"/>
      <c r="D231" s="30"/>
      <c r="E231" s="29"/>
      <c r="F231" s="29"/>
      <c r="G231" s="29"/>
      <c r="H231" s="29"/>
      <c r="I231" s="3"/>
      <c r="J231" s="3"/>
      <c r="K231" s="3"/>
      <c r="L231" s="57"/>
      <c r="M231" s="57"/>
      <c r="N231" s="57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</row>
    <row r="232" spans="1:241" s="6" customFormat="1" x14ac:dyDescent="0.25">
      <c r="A232" s="33"/>
      <c r="B232" s="29"/>
      <c r="C232" s="29"/>
      <c r="D232" s="30"/>
      <c r="E232" s="29"/>
      <c r="F232" s="29"/>
      <c r="G232" s="29"/>
      <c r="H232" s="29"/>
      <c r="I232" s="3"/>
      <c r="J232" s="3"/>
      <c r="K232" s="3"/>
      <c r="L232" s="57"/>
      <c r="M232" s="57"/>
      <c r="N232" s="57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</row>
    <row r="233" spans="1:241" s="6" customFormat="1" x14ac:dyDescent="0.25">
      <c r="A233" s="33"/>
      <c r="B233" s="29"/>
      <c r="C233" s="29"/>
      <c r="D233" s="30"/>
      <c r="E233" s="29"/>
      <c r="F233" s="29"/>
      <c r="G233" s="29"/>
      <c r="H233" s="29"/>
      <c r="I233" s="3"/>
      <c r="J233" s="3"/>
      <c r="K233" s="3"/>
      <c r="L233" s="57"/>
      <c r="M233" s="57"/>
      <c r="N233" s="57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</row>
    <row r="234" spans="1:241" s="6" customFormat="1" x14ac:dyDescent="0.25">
      <c r="A234" s="33"/>
      <c r="B234" s="29"/>
      <c r="C234" s="29"/>
      <c r="D234" s="30"/>
      <c r="E234" s="29"/>
      <c r="F234" s="29"/>
      <c r="G234" s="29"/>
      <c r="H234" s="29"/>
      <c r="I234" s="3"/>
      <c r="J234" s="3"/>
      <c r="K234" s="3"/>
      <c r="L234" s="57"/>
      <c r="M234" s="57"/>
      <c r="N234" s="57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</row>
    <row r="235" spans="1:241" s="6" customFormat="1" x14ac:dyDescent="0.25">
      <c r="A235" s="33"/>
      <c r="B235" s="29"/>
      <c r="C235" s="29"/>
      <c r="D235" s="30"/>
      <c r="E235" s="29"/>
      <c r="F235" s="29"/>
      <c r="G235" s="29"/>
      <c r="H235" s="29"/>
      <c r="I235" s="3"/>
      <c r="J235" s="3"/>
      <c r="K235" s="3"/>
      <c r="L235" s="57"/>
      <c r="M235" s="57"/>
      <c r="N235" s="57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</row>
    <row r="236" spans="1:241" s="6" customFormat="1" x14ac:dyDescent="0.25">
      <c r="A236" s="33"/>
      <c r="B236" s="29"/>
      <c r="C236" s="29"/>
      <c r="D236" s="30"/>
      <c r="E236" s="29"/>
      <c r="F236" s="29"/>
      <c r="G236" s="29"/>
      <c r="H236" s="29"/>
      <c r="I236" s="3"/>
      <c r="J236" s="3"/>
      <c r="K236" s="3"/>
      <c r="L236" s="57"/>
      <c r="M236" s="57"/>
      <c r="N236" s="57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</row>
    <row r="237" spans="1:241" s="6" customFormat="1" x14ac:dyDescent="0.25">
      <c r="A237" s="33"/>
      <c r="B237" s="29"/>
      <c r="C237" s="29"/>
      <c r="D237" s="30"/>
      <c r="E237" s="29"/>
      <c r="F237" s="29"/>
      <c r="G237" s="29"/>
      <c r="H237" s="29"/>
      <c r="I237" s="3"/>
      <c r="J237" s="3"/>
      <c r="K237" s="3"/>
      <c r="L237" s="57"/>
      <c r="M237" s="57"/>
      <c r="N237" s="57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</row>
    <row r="238" spans="1:241" s="6" customFormat="1" x14ac:dyDescent="0.25">
      <c r="A238" s="33"/>
      <c r="B238" s="29"/>
      <c r="C238" s="29"/>
      <c r="D238" s="30"/>
      <c r="E238" s="29"/>
      <c r="F238" s="29"/>
      <c r="G238" s="29"/>
      <c r="H238" s="29"/>
      <c r="I238" s="3"/>
      <c r="J238" s="3"/>
      <c r="K238" s="3"/>
      <c r="L238" s="57"/>
      <c r="M238" s="57"/>
      <c r="N238" s="57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</row>
    <row r="239" spans="1:241" s="6" customFormat="1" x14ac:dyDescent="0.25">
      <c r="A239" s="33"/>
      <c r="B239" s="29"/>
      <c r="C239" s="29"/>
      <c r="D239" s="30"/>
      <c r="E239" s="29"/>
      <c r="F239" s="29"/>
      <c r="G239" s="29"/>
      <c r="H239" s="29"/>
      <c r="I239" s="3"/>
      <c r="J239" s="3"/>
      <c r="K239" s="3"/>
      <c r="L239" s="57"/>
      <c r="M239" s="57"/>
      <c r="N239" s="57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</row>
    <row r="240" spans="1:241" s="6" customFormat="1" x14ac:dyDescent="0.25">
      <c r="A240" s="33"/>
      <c r="B240" s="29"/>
      <c r="C240" s="29"/>
      <c r="D240" s="30"/>
      <c r="E240" s="29"/>
      <c r="F240" s="29"/>
      <c r="G240" s="29"/>
      <c r="H240" s="29"/>
      <c r="I240" s="3"/>
      <c r="J240" s="3"/>
      <c r="K240" s="3"/>
      <c r="L240" s="57"/>
      <c r="M240" s="57"/>
      <c r="N240" s="57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</row>
    <row r="241" spans="1:241" s="6" customFormat="1" x14ac:dyDescent="0.25">
      <c r="A241" s="33"/>
      <c r="B241" s="29"/>
      <c r="C241" s="29"/>
      <c r="D241" s="30"/>
      <c r="E241" s="29"/>
      <c r="F241" s="29"/>
      <c r="G241" s="29"/>
      <c r="H241" s="29"/>
      <c r="I241" s="3"/>
      <c r="J241" s="3"/>
      <c r="K241" s="3"/>
      <c r="L241" s="57"/>
      <c r="M241" s="57"/>
      <c r="N241" s="57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</row>
    <row r="242" spans="1:241" s="6" customFormat="1" x14ac:dyDescent="0.25">
      <c r="A242" s="33"/>
      <c r="B242" s="29"/>
      <c r="C242" s="29"/>
      <c r="D242" s="30"/>
      <c r="E242" s="29"/>
      <c r="F242" s="29"/>
      <c r="G242" s="29"/>
      <c r="H242" s="29"/>
      <c r="I242" s="3"/>
      <c r="J242" s="3"/>
      <c r="K242" s="3"/>
      <c r="L242" s="57"/>
      <c r="M242" s="57"/>
      <c r="N242" s="57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</row>
    <row r="243" spans="1:241" s="6" customFormat="1" x14ac:dyDescent="0.25">
      <c r="A243" s="33"/>
      <c r="B243" s="29"/>
      <c r="C243" s="29"/>
      <c r="D243" s="30"/>
      <c r="E243" s="29"/>
      <c r="F243" s="29"/>
      <c r="G243" s="29"/>
      <c r="H243" s="29"/>
      <c r="I243" s="3"/>
      <c r="J243" s="3"/>
      <c r="K243" s="3"/>
      <c r="L243" s="57"/>
      <c r="M243" s="57"/>
      <c r="N243" s="57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</row>
    <row r="244" spans="1:241" s="6" customFormat="1" x14ac:dyDescent="0.25">
      <c r="A244" s="33"/>
      <c r="B244" s="29"/>
      <c r="C244" s="29"/>
      <c r="D244" s="30"/>
      <c r="E244" s="29"/>
      <c r="F244" s="29"/>
      <c r="G244" s="29"/>
      <c r="H244" s="29"/>
      <c r="I244" s="3"/>
      <c r="J244" s="3"/>
      <c r="K244" s="3"/>
      <c r="L244" s="57"/>
      <c r="M244" s="57"/>
      <c r="N244" s="57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</row>
    <row r="245" spans="1:241" s="6" customFormat="1" x14ac:dyDescent="0.25">
      <c r="A245" s="33"/>
      <c r="B245" s="29"/>
      <c r="C245" s="29"/>
      <c r="D245" s="30"/>
      <c r="E245" s="29"/>
      <c r="F245" s="29"/>
      <c r="G245" s="29"/>
      <c r="H245" s="29"/>
      <c r="I245" s="3"/>
      <c r="J245" s="3"/>
      <c r="K245" s="3"/>
      <c r="L245" s="57"/>
      <c r="M245" s="57"/>
      <c r="N245" s="57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</row>
    <row r="246" spans="1:241" s="6" customFormat="1" x14ac:dyDescent="0.25">
      <c r="A246" s="33"/>
      <c r="B246" s="29"/>
      <c r="C246" s="29"/>
      <c r="D246" s="30"/>
      <c r="E246" s="29"/>
      <c r="F246" s="29"/>
      <c r="G246" s="29"/>
      <c r="H246" s="29"/>
      <c r="I246" s="3"/>
      <c r="J246" s="3"/>
      <c r="K246" s="3"/>
      <c r="L246" s="57"/>
      <c r="M246" s="57"/>
      <c r="N246" s="57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</row>
    <row r="247" spans="1:241" s="6" customFormat="1" x14ac:dyDescent="0.25">
      <c r="A247" s="33"/>
      <c r="B247" s="29"/>
      <c r="C247" s="29"/>
      <c r="D247" s="30"/>
      <c r="E247" s="29"/>
      <c r="F247" s="29"/>
      <c r="G247" s="29"/>
      <c r="H247" s="29"/>
      <c r="I247" s="3"/>
      <c r="J247" s="3"/>
      <c r="K247" s="3"/>
      <c r="L247" s="57"/>
      <c r="M247" s="57"/>
      <c r="N247" s="57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</row>
    <row r="248" spans="1:241" s="6" customFormat="1" x14ac:dyDescent="0.25">
      <c r="A248" s="33"/>
      <c r="B248" s="29"/>
      <c r="C248" s="29"/>
      <c r="D248" s="30"/>
      <c r="E248" s="29"/>
      <c r="F248" s="29"/>
      <c r="G248" s="29"/>
      <c r="H248" s="29"/>
      <c r="I248" s="3"/>
      <c r="J248" s="3"/>
      <c r="K248" s="3"/>
      <c r="L248" s="57"/>
      <c r="M248" s="57"/>
      <c r="N248" s="57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</row>
    <row r="249" spans="1:241" s="6" customFormat="1" x14ac:dyDescent="0.25">
      <c r="A249" s="33"/>
      <c r="B249" s="29"/>
      <c r="C249" s="29"/>
      <c r="D249" s="30"/>
      <c r="E249" s="29"/>
      <c r="F249" s="29"/>
      <c r="G249" s="29"/>
      <c r="H249" s="29"/>
      <c r="I249" s="3"/>
      <c r="J249" s="3"/>
      <c r="K249" s="3"/>
      <c r="L249" s="57"/>
      <c r="M249" s="57"/>
      <c r="N249" s="57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</row>
    <row r="250" spans="1:241" s="6" customFormat="1" x14ac:dyDescent="0.25">
      <c r="A250" s="33"/>
      <c r="B250" s="29"/>
      <c r="C250" s="29"/>
      <c r="D250" s="30"/>
      <c r="E250" s="29"/>
      <c r="F250" s="29"/>
      <c r="G250" s="29"/>
      <c r="H250" s="29"/>
      <c r="I250" s="3"/>
      <c r="J250" s="3"/>
      <c r="K250" s="3"/>
      <c r="L250" s="57"/>
      <c r="M250" s="57"/>
      <c r="N250" s="57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</row>
    <row r="251" spans="1:241" s="6" customFormat="1" x14ac:dyDescent="0.25">
      <c r="A251" s="33"/>
      <c r="B251" s="29"/>
      <c r="C251" s="29"/>
      <c r="D251" s="30"/>
      <c r="E251" s="29"/>
      <c r="F251" s="29"/>
      <c r="G251" s="29"/>
      <c r="H251" s="29"/>
      <c r="I251" s="3"/>
      <c r="J251" s="3"/>
      <c r="K251" s="3"/>
      <c r="L251" s="57"/>
      <c r="M251" s="57"/>
      <c r="N251" s="57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</row>
    <row r="252" spans="1:241" s="6" customFormat="1" x14ac:dyDescent="0.25">
      <c r="A252" s="33"/>
      <c r="B252" s="29"/>
      <c r="C252" s="29"/>
      <c r="D252" s="30"/>
      <c r="E252" s="29"/>
      <c r="F252" s="29"/>
      <c r="G252" s="29"/>
      <c r="H252" s="29"/>
      <c r="I252" s="3"/>
      <c r="J252" s="3"/>
      <c r="K252" s="3"/>
      <c r="L252" s="57"/>
      <c r="M252" s="57"/>
      <c r="N252" s="57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</row>
    <row r="253" spans="1:241" s="6" customFormat="1" x14ac:dyDescent="0.25">
      <c r="A253" s="33"/>
      <c r="B253" s="29"/>
      <c r="C253" s="29"/>
      <c r="D253" s="30"/>
      <c r="E253" s="29"/>
      <c r="F253" s="29"/>
      <c r="G253" s="29"/>
      <c r="H253" s="29"/>
      <c r="I253" s="3"/>
      <c r="J253" s="3"/>
      <c r="K253" s="3"/>
      <c r="L253" s="57"/>
      <c r="M253" s="57"/>
      <c r="N253" s="57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</row>
    <row r="254" spans="1:241" s="6" customFormat="1" x14ac:dyDescent="0.25">
      <c r="A254" s="33"/>
      <c r="B254" s="29"/>
      <c r="C254" s="29"/>
      <c r="D254" s="30"/>
      <c r="E254" s="29"/>
      <c r="F254" s="29"/>
      <c r="G254" s="29"/>
      <c r="H254" s="29"/>
      <c r="I254" s="3"/>
      <c r="J254" s="3"/>
      <c r="K254" s="3"/>
      <c r="L254" s="57"/>
      <c r="M254" s="57"/>
      <c r="N254" s="57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</row>
    <row r="255" spans="1:241" s="6" customFormat="1" x14ac:dyDescent="0.25">
      <c r="A255" s="33"/>
      <c r="B255" s="29"/>
      <c r="C255" s="29"/>
      <c r="D255" s="30"/>
      <c r="E255" s="29"/>
      <c r="F255" s="29"/>
      <c r="G255" s="29"/>
      <c r="H255" s="29"/>
      <c r="I255" s="3"/>
      <c r="J255" s="3"/>
      <c r="K255" s="3"/>
      <c r="L255" s="57"/>
      <c r="M255" s="57"/>
      <c r="N255" s="57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</row>
    <row r="256" spans="1:241" s="6" customFormat="1" x14ac:dyDescent="0.25">
      <c r="A256" s="33"/>
      <c r="B256" s="29"/>
      <c r="C256" s="29"/>
      <c r="D256" s="30"/>
      <c r="E256" s="29"/>
      <c r="F256" s="29"/>
      <c r="G256" s="29"/>
      <c r="H256" s="29"/>
      <c r="I256" s="3"/>
      <c r="J256" s="3"/>
      <c r="K256" s="3"/>
      <c r="L256" s="57"/>
      <c r="M256" s="57"/>
      <c r="N256" s="57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</row>
    <row r="257" spans="1:241" s="6" customFormat="1" x14ac:dyDescent="0.25">
      <c r="A257" s="33"/>
      <c r="B257" s="29"/>
      <c r="C257" s="29"/>
      <c r="D257" s="30"/>
      <c r="E257" s="29"/>
      <c r="F257" s="29"/>
      <c r="G257" s="29"/>
      <c r="H257" s="29"/>
      <c r="I257" s="3"/>
      <c r="J257" s="3"/>
      <c r="K257" s="3"/>
      <c r="L257" s="57"/>
      <c r="M257" s="57"/>
      <c r="N257" s="57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</row>
    <row r="258" spans="1:241" s="6" customFormat="1" x14ac:dyDescent="0.25">
      <c r="A258" s="33"/>
      <c r="B258" s="29"/>
      <c r="C258" s="29"/>
      <c r="D258" s="30"/>
      <c r="E258" s="29"/>
      <c r="F258" s="29"/>
      <c r="G258" s="29"/>
      <c r="H258" s="29"/>
      <c r="I258" s="3"/>
      <c r="J258" s="3"/>
      <c r="K258" s="3"/>
      <c r="L258" s="57"/>
      <c r="M258" s="57"/>
      <c r="N258" s="57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</row>
    <row r="259" spans="1:241" s="6" customFormat="1" x14ac:dyDescent="0.25">
      <c r="A259" s="33"/>
      <c r="B259" s="29"/>
      <c r="C259" s="29"/>
      <c r="D259" s="30"/>
      <c r="E259" s="29"/>
      <c r="F259" s="29"/>
      <c r="G259" s="29"/>
      <c r="H259" s="29"/>
      <c r="I259" s="3"/>
      <c r="J259" s="3"/>
      <c r="K259" s="3"/>
      <c r="L259" s="57"/>
      <c r="M259" s="57"/>
      <c r="N259" s="57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</row>
    <row r="260" spans="1:241" s="6" customFormat="1" x14ac:dyDescent="0.25">
      <c r="A260" s="33"/>
      <c r="B260" s="29"/>
      <c r="C260" s="29"/>
      <c r="D260" s="30"/>
      <c r="E260" s="29"/>
      <c r="F260" s="29"/>
      <c r="G260" s="29"/>
      <c r="H260" s="29"/>
      <c r="I260" s="3"/>
      <c r="J260" s="3"/>
      <c r="K260" s="3"/>
      <c r="L260" s="57"/>
      <c r="M260" s="57"/>
      <c r="N260" s="57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</row>
    <row r="261" spans="1:241" s="6" customFormat="1" x14ac:dyDescent="0.25">
      <c r="A261" s="33"/>
      <c r="B261" s="29"/>
      <c r="C261" s="29"/>
      <c r="D261" s="30"/>
      <c r="E261" s="29"/>
      <c r="F261" s="29"/>
      <c r="G261" s="29"/>
      <c r="H261" s="29"/>
      <c r="I261" s="3"/>
      <c r="J261" s="3"/>
      <c r="K261" s="3"/>
      <c r="L261" s="57"/>
      <c r="M261" s="57"/>
      <c r="N261" s="57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</row>
    <row r="262" spans="1:241" s="6" customFormat="1" x14ac:dyDescent="0.25">
      <c r="A262" s="33"/>
      <c r="B262" s="29"/>
      <c r="C262" s="29"/>
      <c r="D262" s="30"/>
      <c r="E262" s="29"/>
      <c r="F262" s="29"/>
      <c r="G262" s="29"/>
      <c r="H262" s="29"/>
      <c r="I262" s="3"/>
      <c r="J262" s="3"/>
      <c r="K262" s="3"/>
      <c r="L262" s="57"/>
      <c r="M262" s="57"/>
      <c r="N262" s="57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</row>
    <row r="263" spans="1:241" s="6" customFormat="1" x14ac:dyDescent="0.25">
      <c r="A263" s="33"/>
      <c r="B263" s="29"/>
      <c r="C263" s="29"/>
      <c r="D263" s="30"/>
      <c r="E263" s="29"/>
      <c r="F263" s="29"/>
      <c r="G263" s="29"/>
      <c r="H263" s="29"/>
      <c r="I263" s="3"/>
      <c r="J263" s="3"/>
      <c r="K263" s="3"/>
      <c r="L263" s="57"/>
      <c r="M263" s="57"/>
      <c r="N263" s="57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</row>
    <row r="264" spans="1:241" s="6" customFormat="1" x14ac:dyDescent="0.25">
      <c r="A264" s="33"/>
      <c r="B264" s="29"/>
      <c r="C264" s="29"/>
      <c r="D264" s="30"/>
      <c r="E264" s="29"/>
      <c r="F264" s="29"/>
      <c r="G264" s="29"/>
      <c r="H264" s="29"/>
      <c r="I264" s="3"/>
      <c r="J264" s="3"/>
      <c r="K264" s="3"/>
      <c r="L264" s="57"/>
      <c r="M264" s="57"/>
      <c r="N264" s="57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</row>
    <row r="265" spans="1:241" s="6" customFormat="1" x14ac:dyDescent="0.25">
      <c r="A265" s="33"/>
      <c r="B265" s="29"/>
      <c r="C265" s="29"/>
      <c r="D265" s="30"/>
      <c r="E265" s="29"/>
      <c r="F265" s="29"/>
      <c r="G265" s="29"/>
      <c r="H265" s="29"/>
      <c r="I265" s="3"/>
      <c r="J265" s="3"/>
      <c r="K265" s="3"/>
      <c r="L265" s="57"/>
      <c r="M265" s="57"/>
      <c r="N265" s="57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</row>
    <row r="266" spans="1:241" s="6" customFormat="1" x14ac:dyDescent="0.25">
      <c r="A266" s="33"/>
      <c r="B266" s="29"/>
      <c r="C266" s="29"/>
      <c r="D266" s="30"/>
      <c r="E266" s="29"/>
      <c r="F266" s="29"/>
      <c r="G266" s="29"/>
      <c r="H266" s="29"/>
      <c r="I266" s="3"/>
      <c r="J266" s="3"/>
      <c r="K266" s="3"/>
      <c r="L266" s="57"/>
      <c r="M266" s="57"/>
      <c r="N266" s="57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</row>
    <row r="267" spans="1:241" s="6" customFormat="1" x14ac:dyDescent="0.25">
      <c r="A267" s="33"/>
      <c r="B267" s="29"/>
      <c r="C267" s="29"/>
      <c r="D267" s="30"/>
      <c r="E267" s="29"/>
      <c r="F267" s="29"/>
      <c r="G267" s="29"/>
      <c r="H267" s="29"/>
      <c r="I267" s="3"/>
      <c r="J267" s="3"/>
      <c r="K267" s="3"/>
      <c r="L267" s="57"/>
      <c r="M267" s="57"/>
      <c r="N267" s="57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</row>
    <row r="268" spans="1:241" s="6" customFormat="1" x14ac:dyDescent="0.25">
      <c r="A268" s="33"/>
      <c r="B268" s="29"/>
      <c r="C268" s="29"/>
      <c r="D268" s="30"/>
      <c r="E268" s="29"/>
      <c r="F268" s="29"/>
      <c r="G268" s="29"/>
      <c r="H268" s="29"/>
      <c r="I268" s="3"/>
      <c r="J268" s="3"/>
      <c r="K268" s="3"/>
      <c r="L268" s="57"/>
      <c r="M268" s="57"/>
      <c r="N268" s="57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</row>
    <row r="269" spans="1:241" s="6" customFormat="1" x14ac:dyDescent="0.25">
      <c r="A269" s="33"/>
      <c r="B269" s="29"/>
      <c r="C269" s="29"/>
      <c r="D269" s="30"/>
      <c r="E269" s="29"/>
      <c r="F269" s="29"/>
      <c r="G269" s="29"/>
      <c r="H269" s="29"/>
      <c r="I269" s="3"/>
      <c r="J269" s="3"/>
      <c r="K269" s="3"/>
      <c r="L269" s="57"/>
      <c r="M269" s="57"/>
      <c r="N269" s="57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</row>
    <row r="270" spans="1:241" s="6" customFormat="1" x14ac:dyDescent="0.25">
      <c r="A270" s="33"/>
      <c r="B270" s="29"/>
      <c r="C270" s="29"/>
      <c r="D270" s="30"/>
      <c r="E270" s="29"/>
      <c r="F270" s="29"/>
      <c r="G270" s="29"/>
      <c r="H270" s="29"/>
      <c r="I270" s="3"/>
      <c r="J270" s="3"/>
      <c r="K270" s="3"/>
      <c r="L270" s="57"/>
      <c r="M270" s="57"/>
      <c r="N270" s="57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</row>
    <row r="271" spans="1:241" s="6" customFormat="1" x14ac:dyDescent="0.25">
      <c r="A271" s="33"/>
      <c r="B271" s="29"/>
      <c r="C271" s="29"/>
      <c r="D271" s="30"/>
      <c r="E271" s="29"/>
      <c r="F271" s="29"/>
      <c r="G271" s="29"/>
      <c r="H271" s="29"/>
      <c r="I271" s="3"/>
      <c r="J271" s="3"/>
      <c r="K271" s="3"/>
      <c r="L271" s="57"/>
      <c r="M271" s="57"/>
      <c r="N271" s="57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</row>
    <row r="272" spans="1:241" s="6" customFormat="1" x14ac:dyDescent="0.25">
      <c r="A272" s="33"/>
      <c r="B272" s="29"/>
      <c r="C272" s="29"/>
      <c r="D272" s="30"/>
      <c r="E272" s="29"/>
      <c r="F272" s="29"/>
      <c r="G272" s="29"/>
      <c r="H272" s="29"/>
      <c r="I272" s="3"/>
      <c r="J272" s="3"/>
      <c r="K272" s="3"/>
      <c r="L272" s="57"/>
      <c r="M272" s="57"/>
      <c r="N272" s="57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</row>
    <row r="273" spans="1:241" s="6" customFormat="1" x14ac:dyDescent="0.25">
      <c r="A273" s="33"/>
      <c r="B273" s="29"/>
      <c r="C273" s="29"/>
      <c r="D273" s="30"/>
      <c r="E273" s="29"/>
      <c r="F273" s="29"/>
      <c r="G273" s="29"/>
      <c r="H273" s="29"/>
      <c r="I273" s="3"/>
      <c r="J273" s="3"/>
      <c r="K273" s="3"/>
      <c r="L273" s="57"/>
      <c r="M273" s="57"/>
      <c r="N273" s="57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</row>
    <row r="274" spans="1:241" s="6" customFormat="1" x14ac:dyDescent="0.25">
      <c r="A274" s="33"/>
      <c r="B274" s="29"/>
      <c r="C274" s="29"/>
      <c r="D274" s="30"/>
      <c r="E274" s="29"/>
      <c r="F274" s="29"/>
      <c r="G274" s="29"/>
      <c r="H274" s="29"/>
      <c r="I274" s="3"/>
      <c r="J274" s="3"/>
      <c r="K274" s="3"/>
      <c r="L274" s="57"/>
      <c r="M274" s="57"/>
      <c r="N274" s="57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</row>
    <row r="275" spans="1:241" s="6" customFormat="1" x14ac:dyDescent="0.25">
      <c r="A275" s="33"/>
      <c r="B275" s="29"/>
      <c r="C275" s="29"/>
      <c r="D275" s="30"/>
      <c r="E275" s="29"/>
      <c r="F275" s="29"/>
      <c r="G275" s="29"/>
      <c r="H275" s="29"/>
      <c r="I275" s="3"/>
      <c r="J275" s="3"/>
      <c r="K275" s="3"/>
      <c r="L275" s="57"/>
      <c r="M275" s="57"/>
      <c r="N275" s="57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</row>
    <row r="276" spans="1:241" s="6" customFormat="1" x14ac:dyDescent="0.25">
      <c r="A276" s="33"/>
      <c r="B276" s="29"/>
      <c r="C276" s="29"/>
      <c r="D276" s="30"/>
      <c r="E276" s="29"/>
      <c r="F276" s="29"/>
      <c r="G276" s="29"/>
      <c r="H276" s="29"/>
      <c r="I276" s="3"/>
      <c r="J276" s="3"/>
      <c r="K276" s="3"/>
      <c r="L276" s="57"/>
      <c r="M276" s="57"/>
      <c r="N276" s="57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</row>
    <row r="277" spans="1:241" s="6" customFormat="1" x14ac:dyDescent="0.25">
      <c r="A277" s="33"/>
      <c r="B277" s="29"/>
      <c r="C277" s="29"/>
      <c r="D277" s="30"/>
      <c r="E277" s="29"/>
      <c r="F277" s="29"/>
      <c r="G277" s="29"/>
      <c r="H277" s="29"/>
      <c r="I277" s="3"/>
      <c r="J277" s="3"/>
      <c r="K277" s="3"/>
      <c r="L277" s="57"/>
      <c r="M277" s="57"/>
      <c r="N277" s="57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</row>
    <row r="278" spans="1:241" s="6" customFormat="1" x14ac:dyDescent="0.25">
      <c r="A278" s="33"/>
      <c r="B278" s="29"/>
      <c r="C278" s="29"/>
      <c r="D278" s="30"/>
      <c r="E278" s="29"/>
      <c r="F278" s="29"/>
      <c r="G278" s="29"/>
      <c r="H278" s="29"/>
      <c r="I278" s="3"/>
      <c r="J278" s="3"/>
      <c r="K278" s="3"/>
      <c r="L278" s="57"/>
      <c r="M278" s="57"/>
      <c r="N278" s="57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</row>
    <row r="279" spans="1:241" s="6" customFormat="1" x14ac:dyDescent="0.25">
      <c r="A279" s="33"/>
      <c r="B279" s="29"/>
      <c r="C279" s="29"/>
      <c r="D279" s="30"/>
      <c r="E279" s="29"/>
      <c r="F279" s="29"/>
      <c r="G279" s="29"/>
      <c r="H279" s="29"/>
      <c r="I279" s="3"/>
      <c r="J279" s="3"/>
      <c r="K279" s="3"/>
      <c r="L279" s="57"/>
      <c r="M279" s="57"/>
      <c r="N279" s="57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</row>
    <row r="280" spans="1:241" s="6" customFormat="1" x14ac:dyDescent="0.25">
      <c r="A280" s="33"/>
      <c r="B280" s="29"/>
      <c r="C280" s="29"/>
      <c r="D280" s="30"/>
      <c r="E280" s="29"/>
      <c r="F280" s="29"/>
      <c r="G280" s="29"/>
      <c r="H280" s="29"/>
      <c r="I280" s="3"/>
      <c r="J280" s="3"/>
      <c r="K280" s="3"/>
      <c r="L280" s="57"/>
      <c r="M280" s="57"/>
      <c r="N280" s="57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</row>
    <row r="281" spans="1:241" s="6" customFormat="1" x14ac:dyDescent="0.25">
      <c r="A281" s="33"/>
      <c r="B281" s="29"/>
      <c r="C281" s="29"/>
      <c r="D281" s="30"/>
      <c r="E281" s="29"/>
      <c r="F281" s="29"/>
      <c r="G281" s="29"/>
      <c r="H281" s="29"/>
      <c r="I281" s="3"/>
      <c r="J281" s="3"/>
      <c r="K281" s="3"/>
      <c r="L281" s="57"/>
      <c r="M281" s="57"/>
      <c r="N281" s="57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</row>
    <row r="282" spans="1:241" s="6" customFormat="1" x14ac:dyDescent="0.25">
      <c r="A282" s="33"/>
      <c r="B282" s="29"/>
      <c r="C282" s="29"/>
      <c r="D282" s="30"/>
      <c r="E282" s="29"/>
      <c r="F282" s="29"/>
      <c r="G282" s="29"/>
      <c r="H282" s="29"/>
      <c r="I282" s="3"/>
      <c r="J282" s="3"/>
      <c r="K282" s="3"/>
      <c r="L282" s="57"/>
      <c r="M282" s="57"/>
      <c r="N282" s="57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</row>
    <row r="283" spans="1:241" s="6" customFormat="1" x14ac:dyDescent="0.25">
      <c r="A283" s="33"/>
      <c r="B283" s="29"/>
      <c r="C283" s="29"/>
      <c r="D283" s="30"/>
      <c r="E283" s="29"/>
      <c r="F283" s="29"/>
      <c r="G283" s="29"/>
      <c r="H283" s="29"/>
      <c r="I283" s="3"/>
      <c r="J283" s="3"/>
      <c r="K283" s="3"/>
      <c r="L283" s="57"/>
      <c r="M283" s="57"/>
      <c r="N283" s="57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</row>
    <row r="284" spans="1:241" s="6" customFormat="1" x14ac:dyDescent="0.25">
      <c r="A284" s="33"/>
      <c r="B284" s="29"/>
      <c r="C284" s="29"/>
      <c r="D284" s="30"/>
      <c r="E284" s="29"/>
      <c r="F284" s="29"/>
      <c r="G284" s="29"/>
      <c r="H284" s="29"/>
      <c r="I284" s="3"/>
      <c r="J284" s="3"/>
      <c r="K284" s="3"/>
      <c r="L284" s="57"/>
      <c r="M284" s="57"/>
      <c r="N284" s="57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</row>
    <row r="285" spans="1:241" s="6" customFormat="1" x14ac:dyDescent="0.25">
      <c r="A285" s="33"/>
      <c r="B285" s="29"/>
      <c r="C285" s="29"/>
      <c r="D285" s="30"/>
      <c r="E285" s="29"/>
      <c r="F285" s="29"/>
      <c r="G285" s="29"/>
      <c r="H285" s="29"/>
      <c r="I285" s="3"/>
      <c r="J285" s="3"/>
      <c r="K285" s="3"/>
      <c r="L285" s="57"/>
      <c r="M285" s="57"/>
      <c r="N285" s="57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</row>
    <row r="286" spans="1:241" s="6" customFormat="1" x14ac:dyDescent="0.25">
      <c r="A286" s="33"/>
      <c r="B286" s="29"/>
      <c r="C286" s="29"/>
      <c r="D286" s="30"/>
      <c r="E286" s="29"/>
      <c r="F286" s="29"/>
      <c r="G286" s="29"/>
      <c r="H286" s="29"/>
      <c r="I286" s="3"/>
      <c r="J286" s="3"/>
      <c r="K286" s="3"/>
      <c r="L286" s="57"/>
      <c r="M286" s="57"/>
      <c r="N286" s="57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</row>
    <row r="287" spans="1:241" s="6" customFormat="1" x14ac:dyDescent="0.25">
      <c r="A287" s="33"/>
      <c r="B287" s="29"/>
      <c r="C287" s="29"/>
      <c r="D287" s="30"/>
      <c r="E287" s="29"/>
      <c r="F287" s="29"/>
      <c r="G287" s="29"/>
      <c r="H287" s="29"/>
      <c r="I287" s="3"/>
      <c r="J287" s="3"/>
      <c r="K287" s="3"/>
      <c r="L287" s="57"/>
      <c r="M287" s="57"/>
      <c r="N287" s="57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</row>
    <row r="288" spans="1:241" s="6" customFormat="1" x14ac:dyDescent="0.25">
      <c r="A288" s="33"/>
      <c r="B288" s="29"/>
      <c r="C288" s="29"/>
      <c r="D288" s="30"/>
      <c r="E288" s="29"/>
      <c r="F288" s="29"/>
      <c r="G288" s="29"/>
      <c r="H288" s="29"/>
      <c r="I288" s="3"/>
      <c r="J288" s="3"/>
      <c r="K288" s="3"/>
      <c r="L288" s="57"/>
      <c r="M288" s="57"/>
      <c r="N288" s="57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</row>
    <row r="289" spans="1:241" s="6" customFormat="1" x14ac:dyDescent="0.25">
      <c r="A289" s="33"/>
      <c r="B289" s="29"/>
      <c r="C289" s="29"/>
      <c r="D289" s="30"/>
      <c r="E289" s="29"/>
      <c r="F289" s="29"/>
      <c r="G289" s="29"/>
      <c r="H289" s="29"/>
      <c r="I289" s="3"/>
      <c r="J289" s="3"/>
      <c r="K289" s="3"/>
      <c r="L289" s="57"/>
      <c r="M289" s="57"/>
      <c r="N289" s="57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</row>
    <row r="290" spans="1:241" s="6" customFormat="1" x14ac:dyDescent="0.25">
      <c r="A290" s="33"/>
      <c r="B290" s="29"/>
      <c r="C290" s="29"/>
      <c r="D290" s="30"/>
      <c r="E290" s="29"/>
      <c r="F290" s="29"/>
      <c r="G290" s="29"/>
      <c r="H290" s="29"/>
      <c r="I290" s="3"/>
      <c r="J290" s="3"/>
      <c r="K290" s="3"/>
      <c r="L290" s="57"/>
      <c r="M290" s="57"/>
      <c r="N290" s="57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</row>
    <row r="291" spans="1:241" s="6" customFormat="1" x14ac:dyDescent="0.25">
      <c r="A291" s="33"/>
      <c r="B291" s="29"/>
      <c r="C291" s="29"/>
      <c r="D291" s="30"/>
      <c r="E291" s="29"/>
      <c r="F291" s="29"/>
      <c r="G291" s="29"/>
      <c r="H291" s="29"/>
      <c r="I291" s="3"/>
      <c r="J291" s="3"/>
      <c r="K291" s="3"/>
      <c r="L291" s="57"/>
      <c r="M291" s="57"/>
      <c r="N291" s="57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</row>
    <row r="292" spans="1:241" s="6" customFormat="1" x14ac:dyDescent="0.25">
      <c r="A292" s="33"/>
      <c r="B292" s="29"/>
      <c r="C292" s="29"/>
      <c r="D292" s="30"/>
      <c r="E292" s="29"/>
      <c r="F292" s="29"/>
      <c r="G292" s="29"/>
      <c r="H292" s="29"/>
      <c r="I292" s="3"/>
      <c r="J292" s="3"/>
      <c r="K292" s="3"/>
      <c r="L292" s="57"/>
      <c r="M292" s="57"/>
      <c r="N292" s="57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</row>
    <row r="293" spans="1:241" s="6" customFormat="1" x14ac:dyDescent="0.25">
      <c r="A293" s="33"/>
      <c r="B293" s="29"/>
      <c r="C293" s="29"/>
      <c r="D293" s="30"/>
      <c r="E293" s="29"/>
      <c r="F293" s="29"/>
      <c r="G293" s="29"/>
      <c r="H293" s="29"/>
      <c r="I293" s="3"/>
      <c r="J293" s="3"/>
      <c r="K293" s="3"/>
      <c r="L293" s="57"/>
      <c r="M293" s="57"/>
      <c r="N293" s="57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</row>
    <row r="294" spans="1:241" s="6" customFormat="1" x14ac:dyDescent="0.25">
      <c r="A294" s="33"/>
      <c r="B294" s="29"/>
      <c r="C294" s="29"/>
      <c r="D294" s="30"/>
      <c r="E294" s="29"/>
      <c r="F294" s="29"/>
      <c r="G294" s="29"/>
      <c r="H294" s="29"/>
      <c r="I294" s="3"/>
      <c r="J294" s="3"/>
      <c r="K294" s="3"/>
      <c r="L294" s="57"/>
      <c r="M294" s="57"/>
      <c r="N294" s="57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</row>
    <row r="295" spans="1:241" s="6" customFormat="1" x14ac:dyDescent="0.25">
      <c r="A295" s="33"/>
      <c r="B295" s="29"/>
      <c r="C295" s="29"/>
      <c r="D295" s="30"/>
      <c r="E295" s="29"/>
      <c r="F295" s="29"/>
      <c r="G295" s="29"/>
      <c r="H295" s="29"/>
      <c r="I295" s="3"/>
      <c r="J295" s="3"/>
      <c r="K295" s="3"/>
      <c r="L295" s="57"/>
      <c r="M295" s="57"/>
      <c r="N295" s="57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</row>
    <row r="296" spans="1:241" s="6" customFormat="1" x14ac:dyDescent="0.25">
      <c r="A296" s="33"/>
      <c r="B296" s="29"/>
      <c r="C296" s="29"/>
      <c r="D296" s="30"/>
      <c r="E296" s="29"/>
      <c r="F296" s="29"/>
      <c r="G296" s="29"/>
      <c r="H296" s="29"/>
      <c r="I296" s="3"/>
      <c r="J296" s="3"/>
      <c r="K296" s="3"/>
      <c r="L296" s="57"/>
      <c r="M296" s="57"/>
      <c r="N296" s="57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</row>
    <row r="297" spans="1:241" s="6" customFormat="1" x14ac:dyDescent="0.25">
      <c r="A297" s="33"/>
      <c r="B297" s="29"/>
      <c r="C297" s="29"/>
      <c r="D297" s="30"/>
      <c r="E297" s="29"/>
      <c r="F297" s="29"/>
      <c r="G297" s="29"/>
      <c r="H297" s="29"/>
      <c r="I297" s="3"/>
      <c r="J297" s="3"/>
      <c r="K297" s="3"/>
      <c r="L297" s="57"/>
      <c r="M297" s="57"/>
      <c r="N297" s="57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</row>
    <row r="298" spans="1:241" s="6" customFormat="1" x14ac:dyDescent="0.25">
      <c r="A298" s="33"/>
      <c r="B298" s="29"/>
      <c r="C298" s="29"/>
      <c r="D298" s="30"/>
      <c r="E298" s="29"/>
      <c r="F298" s="29"/>
      <c r="G298" s="29"/>
      <c r="H298" s="29"/>
      <c r="I298" s="3"/>
      <c r="J298" s="3"/>
      <c r="K298" s="3"/>
      <c r="L298" s="57"/>
      <c r="M298" s="57"/>
      <c r="N298" s="57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</row>
    <row r="299" spans="1:241" s="6" customFormat="1" x14ac:dyDescent="0.25">
      <c r="A299" s="33"/>
      <c r="B299" s="29"/>
      <c r="C299" s="29"/>
      <c r="D299" s="30"/>
      <c r="E299" s="29"/>
      <c r="F299" s="29"/>
      <c r="G299" s="29"/>
      <c r="H299" s="29"/>
      <c r="I299" s="3"/>
      <c r="J299" s="3"/>
      <c r="K299" s="3"/>
      <c r="L299" s="57"/>
      <c r="M299" s="57"/>
      <c r="N299" s="57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</row>
    <row r="300" spans="1:241" s="6" customFormat="1" x14ac:dyDescent="0.25">
      <c r="A300" s="33"/>
      <c r="B300" s="29"/>
      <c r="C300" s="29"/>
      <c r="D300" s="30"/>
      <c r="E300" s="29"/>
      <c r="F300" s="29"/>
      <c r="G300" s="29"/>
      <c r="H300" s="29"/>
      <c r="I300" s="3"/>
      <c r="J300" s="3"/>
      <c r="K300" s="3"/>
      <c r="L300" s="57"/>
      <c r="M300" s="57"/>
      <c r="N300" s="57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</row>
    <row r="301" spans="1:241" s="6" customFormat="1" x14ac:dyDescent="0.25">
      <c r="A301" s="33"/>
      <c r="B301" s="29"/>
      <c r="C301" s="29"/>
      <c r="D301" s="30"/>
      <c r="E301" s="29"/>
      <c r="F301" s="29"/>
      <c r="G301" s="29"/>
      <c r="H301" s="29"/>
      <c r="I301" s="3"/>
      <c r="J301" s="3"/>
      <c r="K301" s="3"/>
      <c r="L301" s="57"/>
      <c r="M301" s="57"/>
      <c r="N301" s="57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</row>
    <row r="302" spans="1:241" s="6" customFormat="1" x14ac:dyDescent="0.25">
      <c r="A302" s="33"/>
      <c r="B302" s="29"/>
      <c r="C302" s="29"/>
      <c r="D302" s="30"/>
      <c r="E302" s="29"/>
      <c r="F302" s="29"/>
      <c r="G302" s="29"/>
      <c r="H302" s="29"/>
      <c r="I302" s="3"/>
      <c r="J302" s="3"/>
      <c r="K302" s="3"/>
      <c r="L302" s="57"/>
      <c r="M302" s="57"/>
      <c r="N302" s="57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</row>
    <row r="303" spans="1:241" s="6" customFormat="1" x14ac:dyDescent="0.25">
      <c r="A303" s="33"/>
      <c r="B303" s="29"/>
      <c r="C303" s="29"/>
      <c r="D303" s="30"/>
      <c r="E303" s="29"/>
      <c r="F303" s="29"/>
      <c r="G303" s="29"/>
      <c r="H303" s="29"/>
      <c r="I303" s="3"/>
      <c r="J303" s="3"/>
      <c r="K303" s="3"/>
      <c r="L303" s="57"/>
      <c r="M303" s="57"/>
      <c r="N303" s="57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</row>
    <row r="304" spans="1:241" s="6" customFormat="1" x14ac:dyDescent="0.25">
      <c r="A304" s="33"/>
      <c r="B304" s="29"/>
      <c r="C304" s="29"/>
      <c r="D304" s="30"/>
      <c r="E304" s="29"/>
      <c r="F304" s="29"/>
      <c r="G304" s="29"/>
      <c r="H304" s="29"/>
      <c r="I304" s="3"/>
      <c r="J304" s="3"/>
      <c r="K304" s="3"/>
      <c r="L304" s="57"/>
      <c r="M304" s="57"/>
      <c r="N304" s="57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</row>
    <row r="305" spans="1:241" s="6" customFormat="1" x14ac:dyDescent="0.25">
      <c r="A305" s="33"/>
      <c r="B305" s="29"/>
      <c r="C305" s="29"/>
      <c r="D305" s="30"/>
      <c r="E305" s="29"/>
      <c r="F305" s="29"/>
      <c r="G305" s="29"/>
      <c r="H305" s="29"/>
      <c r="I305" s="3"/>
      <c r="J305" s="3"/>
      <c r="K305" s="3"/>
      <c r="L305" s="57"/>
      <c r="M305" s="57"/>
      <c r="N305" s="57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</row>
    <row r="306" spans="1:241" s="6" customFormat="1" x14ac:dyDescent="0.25">
      <c r="A306" s="33"/>
      <c r="B306" s="29"/>
      <c r="C306" s="29"/>
      <c r="D306" s="30"/>
      <c r="E306" s="29"/>
      <c r="F306" s="29"/>
      <c r="G306" s="29"/>
      <c r="H306" s="29"/>
      <c r="I306" s="3"/>
      <c r="J306" s="3"/>
      <c r="K306" s="3"/>
      <c r="L306" s="57"/>
      <c r="M306" s="57"/>
      <c r="N306" s="57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</row>
    <row r="307" spans="1:241" s="6" customFormat="1" x14ac:dyDescent="0.25">
      <c r="A307" s="33"/>
      <c r="B307" s="29"/>
      <c r="C307" s="29"/>
      <c r="D307" s="30"/>
      <c r="E307" s="29"/>
      <c r="F307" s="29"/>
      <c r="G307" s="29"/>
      <c r="H307" s="29"/>
      <c r="I307" s="3"/>
      <c r="J307" s="3"/>
      <c r="K307" s="3"/>
      <c r="L307" s="57"/>
      <c r="M307" s="57"/>
      <c r="N307" s="57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</row>
    <row r="308" spans="1:241" s="6" customFormat="1" x14ac:dyDescent="0.25">
      <c r="A308" s="33"/>
      <c r="B308" s="29"/>
      <c r="C308" s="29"/>
      <c r="D308" s="30"/>
      <c r="E308" s="29"/>
      <c r="F308" s="29"/>
      <c r="G308" s="29"/>
      <c r="H308" s="29"/>
      <c r="I308" s="3"/>
      <c r="J308" s="3"/>
      <c r="K308" s="3"/>
      <c r="L308" s="57"/>
      <c r="M308" s="57"/>
      <c r="N308" s="57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</row>
    <row r="309" spans="1:241" s="6" customFormat="1" x14ac:dyDescent="0.25">
      <c r="A309" s="33"/>
      <c r="B309" s="29"/>
      <c r="C309" s="29"/>
      <c r="D309" s="30"/>
      <c r="E309" s="29"/>
      <c r="F309" s="29"/>
      <c r="G309" s="29"/>
      <c r="H309" s="29"/>
      <c r="I309" s="3"/>
      <c r="J309" s="3"/>
      <c r="K309" s="3"/>
      <c r="L309" s="57"/>
      <c r="M309" s="57"/>
      <c r="N309" s="57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</row>
    <row r="310" spans="1:241" s="6" customFormat="1" x14ac:dyDescent="0.25">
      <c r="A310" s="33"/>
      <c r="B310" s="29"/>
      <c r="C310" s="29"/>
      <c r="D310" s="30"/>
      <c r="E310" s="29"/>
      <c r="F310" s="29"/>
      <c r="G310" s="29"/>
      <c r="H310" s="29"/>
      <c r="I310" s="3"/>
      <c r="J310" s="3"/>
      <c r="K310" s="3"/>
      <c r="L310" s="57"/>
      <c r="M310" s="57"/>
      <c r="N310" s="57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</row>
    <row r="311" spans="1:241" s="6" customFormat="1" x14ac:dyDescent="0.25">
      <c r="A311" s="33"/>
      <c r="B311" s="29"/>
      <c r="C311" s="29"/>
      <c r="D311" s="30"/>
      <c r="E311" s="29"/>
      <c r="F311" s="29"/>
      <c r="G311" s="29"/>
      <c r="H311" s="29"/>
      <c r="I311" s="3"/>
      <c r="J311" s="3"/>
      <c r="K311" s="3"/>
      <c r="L311" s="57"/>
      <c r="M311" s="57"/>
      <c r="N311" s="57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</row>
    <row r="312" spans="1:241" s="6" customFormat="1" x14ac:dyDescent="0.25">
      <c r="A312" s="33"/>
      <c r="B312" s="29"/>
      <c r="C312" s="29"/>
      <c r="D312" s="30"/>
      <c r="E312" s="29"/>
      <c r="F312" s="29"/>
      <c r="G312" s="29"/>
      <c r="H312" s="29"/>
      <c r="I312" s="3"/>
      <c r="J312" s="3"/>
      <c r="K312" s="3"/>
      <c r="L312" s="57"/>
      <c r="M312" s="57"/>
      <c r="N312" s="57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</row>
    <row r="313" spans="1:241" s="6" customFormat="1" x14ac:dyDescent="0.25">
      <c r="A313" s="33"/>
      <c r="B313" s="29"/>
      <c r="C313" s="29"/>
      <c r="D313" s="30"/>
      <c r="E313" s="29"/>
      <c r="F313" s="29"/>
      <c r="G313" s="29"/>
      <c r="H313" s="29"/>
      <c r="I313" s="3"/>
      <c r="J313" s="3"/>
      <c r="K313" s="3"/>
      <c r="L313" s="57"/>
      <c r="M313" s="57"/>
      <c r="N313" s="57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</row>
    <row r="314" spans="1:241" s="6" customFormat="1" x14ac:dyDescent="0.25">
      <c r="A314" s="33"/>
      <c r="B314" s="29"/>
      <c r="C314" s="29"/>
      <c r="D314" s="30"/>
      <c r="E314" s="29"/>
      <c r="F314" s="29"/>
      <c r="G314" s="29"/>
      <c r="H314" s="29"/>
      <c r="I314" s="3"/>
      <c r="J314" s="3"/>
      <c r="K314" s="3"/>
      <c r="L314" s="57"/>
      <c r="M314" s="57"/>
      <c r="N314" s="57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</row>
    <row r="315" spans="1:241" s="6" customFormat="1" x14ac:dyDescent="0.25">
      <c r="A315" s="33"/>
      <c r="B315" s="29"/>
      <c r="C315" s="29"/>
      <c r="D315" s="30"/>
      <c r="E315" s="29"/>
      <c r="F315" s="29"/>
      <c r="G315" s="29"/>
      <c r="H315" s="29"/>
      <c r="I315" s="3"/>
      <c r="J315" s="3"/>
      <c r="K315" s="3"/>
      <c r="L315" s="57"/>
      <c r="M315" s="57"/>
      <c r="N315" s="57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</row>
    <row r="316" spans="1:241" s="6" customFormat="1" x14ac:dyDescent="0.25">
      <c r="A316" s="33"/>
      <c r="B316" s="29"/>
      <c r="C316" s="29"/>
      <c r="D316" s="30"/>
      <c r="E316" s="29"/>
      <c r="F316" s="29"/>
      <c r="G316" s="29"/>
      <c r="H316" s="29"/>
      <c r="I316" s="3"/>
      <c r="J316" s="3"/>
      <c r="K316" s="3"/>
      <c r="L316" s="57"/>
      <c r="M316" s="57"/>
      <c r="N316" s="57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</row>
    <row r="317" spans="1:241" s="6" customFormat="1" x14ac:dyDescent="0.25">
      <c r="A317" s="33"/>
      <c r="B317" s="29"/>
      <c r="C317" s="29"/>
      <c r="D317" s="30"/>
      <c r="E317" s="29"/>
      <c r="F317" s="29"/>
      <c r="G317" s="29"/>
      <c r="H317" s="29"/>
      <c r="I317" s="3"/>
      <c r="J317" s="3"/>
      <c r="K317" s="3"/>
      <c r="L317" s="57"/>
      <c r="M317" s="57"/>
      <c r="N317" s="57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</row>
    <row r="318" spans="1:241" s="6" customFormat="1" x14ac:dyDescent="0.25">
      <c r="A318" s="33"/>
      <c r="B318" s="29"/>
      <c r="C318" s="29"/>
      <c r="D318" s="30"/>
      <c r="E318" s="29"/>
      <c r="F318" s="29"/>
      <c r="G318" s="29"/>
      <c r="H318" s="29"/>
      <c r="I318" s="3"/>
      <c r="J318" s="3"/>
      <c r="K318" s="3"/>
      <c r="L318" s="57"/>
      <c r="M318" s="57"/>
      <c r="N318" s="57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</row>
    <row r="319" spans="1:241" s="6" customFormat="1" x14ac:dyDescent="0.25">
      <c r="A319" s="33"/>
      <c r="B319" s="29"/>
      <c r="C319" s="29"/>
      <c r="D319" s="30"/>
      <c r="E319" s="29"/>
      <c r="F319" s="29"/>
      <c r="G319" s="29"/>
      <c r="H319" s="29"/>
      <c r="I319" s="3"/>
      <c r="J319" s="3"/>
      <c r="K319" s="3"/>
      <c r="L319" s="57"/>
      <c r="M319" s="57"/>
      <c r="N319" s="57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</row>
    <row r="320" spans="1:241" s="6" customFormat="1" x14ac:dyDescent="0.25">
      <c r="A320" s="33"/>
      <c r="B320" s="29"/>
      <c r="C320" s="29"/>
      <c r="D320" s="30"/>
      <c r="E320" s="29"/>
      <c r="F320" s="29"/>
      <c r="G320" s="29"/>
      <c r="H320" s="29"/>
      <c r="I320" s="3"/>
      <c r="J320" s="3"/>
      <c r="K320" s="3"/>
      <c r="L320" s="57"/>
      <c r="M320" s="57"/>
      <c r="N320" s="57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</row>
    <row r="321" spans="1:241" s="6" customFormat="1" x14ac:dyDescent="0.25">
      <c r="A321" s="33"/>
      <c r="B321" s="29"/>
      <c r="C321" s="29"/>
      <c r="D321" s="30"/>
      <c r="E321" s="29"/>
      <c r="F321" s="29"/>
      <c r="G321" s="29"/>
      <c r="H321" s="29"/>
      <c r="I321" s="3"/>
      <c r="J321" s="3"/>
      <c r="K321" s="3"/>
      <c r="L321" s="57"/>
      <c r="M321" s="57"/>
      <c r="N321" s="57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</row>
    <row r="322" spans="1:241" s="6" customFormat="1" x14ac:dyDescent="0.25">
      <c r="A322" s="33"/>
      <c r="B322" s="29"/>
      <c r="C322" s="29"/>
      <c r="D322" s="30"/>
      <c r="E322" s="29"/>
      <c r="F322" s="29"/>
      <c r="G322" s="29"/>
      <c r="H322" s="29"/>
      <c r="I322" s="3"/>
      <c r="J322" s="3"/>
      <c r="K322" s="3"/>
      <c r="L322" s="57"/>
      <c r="M322" s="57"/>
      <c r="N322" s="57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</row>
    <row r="323" spans="1:241" s="6" customFormat="1" x14ac:dyDescent="0.25">
      <c r="A323" s="33"/>
      <c r="B323" s="29"/>
      <c r="C323" s="29"/>
      <c r="D323" s="30"/>
      <c r="E323" s="29"/>
      <c r="F323" s="29"/>
      <c r="G323" s="29"/>
      <c r="H323" s="29"/>
      <c r="I323" s="3"/>
      <c r="J323" s="3"/>
      <c r="K323" s="3"/>
      <c r="L323" s="57"/>
      <c r="M323" s="57"/>
      <c r="N323" s="57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</row>
    <row r="324" spans="1:241" s="6" customFormat="1" x14ac:dyDescent="0.25">
      <c r="A324" s="33"/>
      <c r="B324" s="29"/>
      <c r="C324" s="29"/>
      <c r="D324" s="30"/>
      <c r="E324" s="29"/>
      <c r="F324" s="29"/>
      <c r="G324" s="29"/>
      <c r="H324" s="29"/>
      <c r="I324" s="3"/>
      <c r="J324" s="3"/>
      <c r="K324" s="3"/>
      <c r="L324" s="57"/>
      <c r="M324" s="57"/>
      <c r="N324" s="57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</row>
    <row r="325" spans="1:241" s="6" customFormat="1" x14ac:dyDescent="0.25">
      <c r="A325" s="33"/>
      <c r="B325" s="29"/>
      <c r="C325" s="29"/>
      <c r="D325" s="30"/>
      <c r="E325" s="29"/>
      <c r="F325" s="29"/>
      <c r="G325" s="29"/>
      <c r="H325" s="29"/>
      <c r="I325" s="3"/>
      <c r="J325" s="3"/>
      <c r="K325" s="3"/>
      <c r="L325" s="57"/>
      <c r="M325" s="57"/>
      <c r="N325" s="57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</row>
    <row r="326" spans="1:241" s="6" customFormat="1" x14ac:dyDescent="0.25">
      <c r="A326" s="33"/>
      <c r="B326" s="29"/>
      <c r="C326" s="29"/>
      <c r="D326" s="30"/>
      <c r="E326" s="29"/>
      <c r="F326" s="29"/>
      <c r="G326" s="29"/>
      <c r="H326" s="29"/>
      <c r="I326" s="3"/>
      <c r="J326" s="3"/>
      <c r="K326" s="3"/>
      <c r="L326" s="57"/>
      <c r="M326" s="57"/>
      <c r="N326" s="57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</row>
    <row r="327" spans="1:241" s="6" customFormat="1" x14ac:dyDescent="0.25">
      <c r="A327" s="33"/>
      <c r="B327" s="29"/>
      <c r="C327" s="29"/>
      <c r="D327" s="30"/>
      <c r="E327" s="29"/>
      <c r="F327" s="29"/>
      <c r="G327" s="29"/>
      <c r="H327" s="29"/>
      <c r="I327" s="3"/>
      <c r="J327" s="3"/>
      <c r="K327" s="3"/>
      <c r="L327" s="57"/>
      <c r="M327" s="57"/>
      <c r="N327" s="57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</row>
    <row r="328" spans="1:241" s="6" customFormat="1" x14ac:dyDescent="0.25">
      <c r="A328" s="33"/>
      <c r="B328" s="29"/>
      <c r="C328" s="29"/>
      <c r="D328" s="30"/>
      <c r="E328" s="29"/>
      <c r="F328" s="29"/>
      <c r="G328" s="29"/>
      <c r="H328" s="29"/>
      <c r="I328" s="3"/>
      <c r="J328" s="3"/>
      <c r="K328" s="3"/>
      <c r="L328" s="57"/>
      <c r="M328" s="57"/>
      <c r="N328" s="57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</row>
    <row r="329" spans="1:241" s="6" customFormat="1" x14ac:dyDescent="0.25">
      <c r="A329" s="33"/>
      <c r="B329" s="29"/>
      <c r="C329" s="29"/>
      <c r="D329" s="30"/>
      <c r="E329" s="29"/>
      <c r="F329" s="29"/>
      <c r="G329" s="29"/>
      <c r="H329" s="29"/>
      <c r="I329" s="3"/>
      <c r="J329" s="3"/>
      <c r="K329" s="3"/>
      <c r="L329" s="57"/>
      <c r="M329" s="57"/>
      <c r="N329" s="57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</row>
    <row r="330" spans="1:241" s="6" customFormat="1" x14ac:dyDescent="0.25">
      <c r="A330" s="33"/>
      <c r="B330" s="29"/>
      <c r="C330" s="29"/>
      <c r="D330" s="30"/>
      <c r="E330" s="29"/>
      <c r="F330" s="29"/>
      <c r="G330" s="29"/>
      <c r="H330" s="29"/>
      <c r="I330" s="3"/>
      <c r="J330" s="3"/>
      <c r="K330" s="3"/>
      <c r="L330" s="57"/>
      <c r="M330" s="57"/>
      <c r="N330" s="57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</row>
    <row r="331" spans="1:241" s="6" customFormat="1" x14ac:dyDescent="0.25">
      <c r="A331" s="33"/>
      <c r="B331" s="29"/>
      <c r="C331" s="29"/>
      <c r="D331" s="30"/>
      <c r="E331" s="29"/>
      <c r="F331" s="29"/>
      <c r="G331" s="29"/>
      <c r="H331" s="29"/>
      <c r="I331" s="3"/>
      <c r="J331" s="3"/>
      <c r="K331" s="3"/>
      <c r="L331" s="57"/>
      <c r="M331" s="57"/>
      <c r="N331" s="57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</row>
    <row r="332" spans="1:241" s="6" customFormat="1" x14ac:dyDescent="0.25">
      <c r="A332" s="33"/>
      <c r="B332" s="29"/>
      <c r="C332" s="29"/>
      <c r="D332" s="30"/>
      <c r="E332" s="29"/>
      <c r="F332" s="29"/>
      <c r="G332" s="29"/>
      <c r="H332" s="29"/>
      <c r="I332" s="3"/>
      <c r="J332" s="3"/>
      <c r="K332" s="3"/>
      <c r="L332" s="57"/>
      <c r="M332" s="57"/>
      <c r="N332" s="57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</row>
    <row r="333" spans="1:241" s="6" customFormat="1" x14ac:dyDescent="0.25">
      <c r="A333" s="33"/>
      <c r="B333" s="29"/>
      <c r="C333" s="29"/>
      <c r="D333" s="30"/>
      <c r="E333" s="29"/>
      <c r="F333" s="29"/>
      <c r="G333" s="29"/>
      <c r="H333" s="29"/>
      <c r="I333" s="3"/>
      <c r="J333" s="3"/>
      <c r="K333" s="3"/>
      <c r="L333" s="57"/>
      <c r="M333" s="57"/>
      <c r="N333" s="57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</row>
    <row r="334" spans="1:241" s="6" customFormat="1" x14ac:dyDescent="0.25">
      <c r="A334" s="33"/>
      <c r="B334" s="29"/>
      <c r="C334" s="29"/>
      <c r="D334" s="30"/>
      <c r="E334" s="29"/>
      <c r="F334" s="29"/>
      <c r="G334" s="29"/>
      <c r="H334" s="29"/>
      <c r="I334" s="3"/>
      <c r="J334" s="3"/>
      <c r="K334" s="3"/>
      <c r="L334" s="57"/>
      <c r="M334" s="57"/>
      <c r="N334" s="57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</row>
    <row r="335" spans="1:241" s="6" customFormat="1" x14ac:dyDescent="0.25">
      <c r="A335" s="33"/>
      <c r="B335" s="29"/>
      <c r="C335" s="29"/>
      <c r="D335" s="30"/>
      <c r="E335" s="29"/>
      <c r="F335" s="29"/>
      <c r="G335" s="29"/>
      <c r="H335" s="29"/>
      <c r="I335" s="3"/>
      <c r="J335" s="3"/>
      <c r="K335" s="3"/>
      <c r="L335" s="57"/>
      <c r="M335" s="57"/>
      <c r="N335" s="57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</row>
    <row r="336" spans="1:241" s="6" customFormat="1" x14ac:dyDescent="0.25">
      <c r="A336" s="33"/>
      <c r="B336" s="29"/>
      <c r="C336" s="29"/>
      <c r="D336" s="30"/>
      <c r="E336" s="29"/>
      <c r="F336" s="29"/>
      <c r="G336" s="29"/>
      <c r="H336" s="29"/>
      <c r="I336" s="3"/>
      <c r="J336" s="3"/>
      <c r="K336" s="3"/>
      <c r="L336" s="57"/>
      <c r="M336" s="57"/>
      <c r="N336" s="57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</row>
    <row r="337" spans="1:241" s="6" customFormat="1" x14ac:dyDescent="0.25">
      <c r="A337" s="33"/>
      <c r="B337" s="29"/>
      <c r="C337" s="29"/>
      <c r="D337" s="30"/>
      <c r="E337" s="29"/>
      <c r="F337" s="29"/>
      <c r="G337" s="29"/>
      <c r="H337" s="29"/>
      <c r="I337" s="3"/>
      <c r="J337" s="3"/>
      <c r="K337" s="3"/>
      <c r="L337" s="57"/>
      <c r="M337" s="57"/>
      <c r="N337" s="57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</row>
    <row r="338" spans="1:241" s="6" customFormat="1" x14ac:dyDescent="0.25">
      <c r="A338" s="33"/>
      <c r="B338" s="29"/>
      <c r="C338" s="29"/>
      <c r="D338" s="30"/>
      <c r="E338" s="29"/>
      <c r="F338" s="29"/>
      <c r="G338" s="29"/>
      <c r="H338" s="29"/>
      <c r="I338" s="3"/>
      <c r="J338" s="3"/>
      <c r="K338" s="3"/>
      <c r="L338" s="57"/>
      <c r="M338" s="57"/>
      <c r="N338" s="57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</row>
    <row r="339" spans="1:241" s="6" customFormat="1" x14ac:dyDescent="0.25">
      <c r="A339" s="33"/>
      <c r="B339" s="29"/>
      <c r="C339" s="29"/>
      <c r="D339" s="30"/>
      <c r="E339" s="29"/>
      <c r="F339" s="29"/>
      <c r="G339" s="29"/>
      <c r="H339" s="29"/>
      <c r="I339" s="3"/>
      <c r="J339" s="3"/>
      <c r="K339" s="3"/>
      <c r="L339" s="57"/>
      <c r="M339" s="57"/>
      <c r="N339" s="57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</row>
    <row r="340" spans="1:241" s="6" customFormat="1" x14ac:dyDescent="0.25">
      <c r="A340" s="33"/>
      <c r="B340" s="29"/>
      <c r="C340" s="29"/>
      <c r="D340" s="30"/>
      <c r="E340" s="29"/>
      <c r="F340" s="29"/>
      <c r="G340" s="29"/>
      <c r="H340" s="29"/>
      <c r="I340" s="3"/>
      <c r="J340" s="3"/>
      <c r="K340" s="3"/>
      <c r="L340" s="57"/>
      <c r="M340" s="57"/>
      <c r="N340" s="57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</row>
    <row r="341" spans="1:241" s="6" customFormat="1" x14ac:dyDescent="0.25">
      <c r="A341" s="33"/>
      <c r="B341" s="29"/>
      <c r="C341" s="29"/>
      <c r="D341" s="30"/>
      <c r="E341" s="29"/>
      <c r="F341" s="29"/>
      <c r="G341" s="29"/>
      <c r="H341" s="29"/>
      <c r="I341" s="3"/>
      <c r="J341" s="3"/>
      <c r="K341" s="3"/>
      <c r="L341" s="57"/>
      <c r="M341" s="57"/>
      <c r="N341" s="57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</row>
    <row r="342" spans="1:241" s="6" customFormat="1" x14ac:dyDescent="0.25">
      <c r="A342" s="33"/>
      <c r="B342" s="29"/>
      <c r="C342" s="29"/>
      <c r="D342" s="30"/>
      <c r="E342" s="29"/>
      <c r="F342" s="29"/>
      <c r="G342" s="29"/>
      <c r="H342" s="29"/>
      <c r="I342" s="3"/>
      <c r="J342" s="3"/>
      <c r="K342" s="3"/>
      <c r="L342" s="57"/>
      <c r="M342" s="57"/>
      <c r="N342" s="57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</row>
    <row r="343" spans="1:241" s="6" customFormat="1" x14ac:dyDescent="0.25">
      <c r="A343" s="33"/>
      <c r="B343" s="29"/>
      <c r="C343" s="29"/>
      <c r="D343" s="30"/>
      <c r="E343" s="29"/>
      <c r="F343" s="29"/>
      <c r="G343" s="29"/>
      <c r="H343" s="29"/>
      <c r="I343" s="3"/>
      <c r="J343" s="3"/>
      <c r="K343" s="3"/>
      <c r="L343" s="57"/>
      <c r="M343" s="57"/>
      <c r="N343" s="57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</row>
    <row r="344" spans="1:241" s="6" customFormat="1" x14ac:dyDescent="0.25">
      <c r="A344" s="33"/>
      <c r="B344" s="29"/>
      <c r="C344" s="29"/>
      <c r="D344" s="30"/>
      <c r="E344" s="29"/>
      <c r="F344" s="29"/>
      <c r="G344" s="29"/>
      <c r="H344" s="29"/>
      <c r="I344" s="3"/>
      <c r="J344" s="3"/>
      <c r="K344" s="3"/>
      <c r="L344" s="57"/>
      <c r="M344" s="57"/>
      <c r="N344" s="57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</row>
    <row r="345" spans="1:241" s="6" customFormat="1" x14ac:dyDescent="0.25">
      <c r="A345" s="33"/>
      <c r="B345" s="29"/>
      <c r="C345" s="29"/>
      <c r="D345" s="30"/>
      <c r="E345" s="29"/>
      <c r="F345" s="29"/>
      <c r="G345" s="29"/>
      <c r="H345" s="29"/>
      <c r="I345" s="3"/>
      <c r="J345" s="3"/>
      <c r="K345" s="3"/>
      <c r="L345" s="57"/>
      <c r="M345" s="57"/>
      <c r="N345" s="57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</row>
    <row r="346" spans="1:241" s="6" customFormat="1" x14ac:dyDescent="0.25">
      <c r="A346" s="33"/>
      <c r="B346" s="29"/>
      <c r="C346" s="29"/>
      <c r="D346" s="30"/>
      <c r="E346" s="29"/>
      <c r="F346" s="29"/>
      <c r="G346" s="29"/>
      <c r="H346" s="29"/>
      <c r="I346" s="3"/>
      <c r="J346" s="3"/>
      <c r="K346" s="3"/>
      <c r="L346" s="57"/>
      <c r="M346" s="57"/>
      <c r="N346" s="57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</row>
    <row r="347" spans="1:241" s="6" customFormat="1" x14ac:dyDescent="0.25">
      <c r="A347" s="33"/>
      <c r="B347" s="29"/>
      <c r="C347" s="29"/>
      <c r="D347" s="30"/>
      <c r="E347" s="29"/>
      <c r="F347" s="29"/>
      <c r="G347" s="29"/>
      <c r="H347" s="29"/>
      <c r="I347" s="3"/>
      <c r="J347" s="3"/>
      <c r="K347" s="3"/>
      <c r="L347" s="57"/>
      <c r="M347" s="57"/>
      <c r="N347" s="57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</row>
    <row r="348" spans="1:241" s="6" customFormat="1" x14ac:dyDescent="0.25">
      <c r="A348" s="33"/>
      <c r="B348" s="29"/>
      <c r="C348" s="29"/>
      <c r="D348" s="30"/>
      <c r="E348" s="29"/>
      <c r="F348" s="29"/>
      <c r="G348" s="29"/>
      <c r="H348" s="29"/>
      <c r="I348" s="3"/>
      <c r="J348" s="3"/>
      <c r="K348" s="3"/>
      <c r="L348" s="57"/>
      <c r="M348" s="57"/>
      <c r="N348" s="57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</row>
    <row r="349" spans="1:241" s="6" customFormat="1" x14ac:dyDescent="0.25">
      <c r="A349" s="33"/>
      <c r="B349" s="29"/>
      <c r="C349" s="29"/>
      <c r="D349" s="30"/>
      <c r="E349" s="29"/>
      <c r="F349" s="29"/>
      <c r="G349" s="29"/>
      <c r="H349" s="29"/>
      <c r="I349" s="3"/>
      <c r="J349" s="3"/>
      <c r="K349" s="3"/>
      <c r="L349" s="57"/>
      <c r="M349" s="57"/>
      <c r="N349" s="57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</row>
    <row r="350" spans="1:241" s="6" customFormat="1" x14ac:dyDescent="0.25">
      <c r="A350" s="33"/>
      <c r="B350" s="29"/>
      <c r="C350" s="29"/>
      <c r="D350" s="30"/>
      <c r="E350" s="29"/>
      <c r="F350" s="29"/>
      <c r="G350" s="29"/>
      <c r="H350" s="29"/>
      <c r="I350" s="3"/>
      <c r="J350" s="3"/>
      <c r="K350" s="3"/>
      <c r="L350" s="57"/>
      <c r="M350" s="57"/>
      <c r="N350" s="57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</row>
    <row r="351" spans="1:241" s="6" customFormat="1" x14ac:dyDescent="0.25">
      <c r="A351" s="33"/>
      <c r="B351" s="29"/>
      <c r="C351" s="29"/>
      <c r="D351" s="30"/>
      <c r="E351" s="29"/>
      <c r="F351" s="29"/>
      <c r="G351" s="29"/>
      <c r="H351" s="29"/>
      <c r="I351" s="3"/>
      <c r="J351" s="3"/>
      <c r="K351" s="3"/>
      <c r="L351" s="57"/>
      <c r="M351" s="57"/>
      <c r="N351" s="57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</row>
    <row r="352" spans="1:241" s="6" customFormat="1" x14ac:dyDescent="0.25">
      <c r="A352" s="33"/>
      <c r="B352" s="29"/>
      <c r="C352" s="29"/>
      <c r="D352" s="30"/>
      <c r="E352" s="29"/>
      <c r="F352" s="29"/>
      <c r="G352" s="29"/>
      <c r="H352" s="29"/>
      <c r="I352" s="3"/>
      <c r="J352" s="3"/>
      <c r="K352" s="3"/>
      <c r="L352" s="57"/>
      <c r="M352" s="57"/>
      <c r="N352" s="57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</row>
    <row r="353" spans="1:241" s="6" customFormat="1" x14ac:dyDescent="0.25">
      <c r="A353" s="33"/>
      <c r="B353" s="29"/>
      <c r="C353" s="29"/>
      <c r="D353" s="30"/>
      <c r="E353" s="29"/>
      <c r="F353" s="29"/>
      <c r="G353" s="29"/>
      <c r="H353" s="29"/>
      <c r="I353" s="3"/>
      <c r="J353" s="3"/>
      <c r="K353" s="3"/>
      <c r="L353" s="57"/>
      <c r="M353" s="57"/>
      <c r="N353" s="57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</row>
    <row r="354" spans="1:241" s="6" customFormat="1" x14ac:dyDescent="0.25">
      <c r="A354" s="33"/>
      <c r="B354" s="29"/>
      <c r="C354" s="29"/>
      <c r="D354" s="30"/>
      <c r="E354" s="29"/>
      <c r="F354" s="29"/>
      <c r="G354" s="29"/>
      <c r="H354" s="29"/>
      <c r="I354" s="3"/>
      <c r="J354" s="3"/>
      <c r="K354" s="3"/>
      <c r="L354" s="57"/>
      <c r="M354" s="57"/>
      <c r="N354" s="57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</row>
    <row r="355" spans="1:241" s="6" customFormat="1" x14ac:dyDescent="0.25">
      <c r="A355" s="33"/>
      <c r="B355" s="29"/>
      <c r="C355" s="29"/>
      <c r="D355" s="30"/>
      <c r="E355" s="29"/>
      <c r="F355" s="29"/>
      <c r="G355" s="29"/>
      <c r="H355" s="29"/>
      <c r="I355" s="3"/>
      <c r="J355" s="3"/>
      <c r="K355" s="3"/>
      <c r="L355" s="57"/>
      <c r="M355" s="57"/>
      <c r="N355" s="57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</row>
    <row r="356" spans="1:241" s="6" customFormat="1" x14ac:dyDescent="0.25">
      <c r="A356" s="33"/>
      <c r="B356" s="29"/>
      <c r="C356" s="29"/>
      <c r="D356" s="30"/>
      <c r="E356" s="29"/>
      <c r="F356" s="29"/>
      <c r="G356" s="29"/>
      <c r="H356" s="29"/>
      <c r="I356" s="3"/>
      <c r="J356" s="3"/>
      <c r="K356" s="3"/>
      <c r="L356" s="57"/>
      <c r="M356" s="57"/>
      <c r="N356" s="57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</row>
    <row r="357" spans="1:241" s="6" customFormat="1" x14ac:dyDescent="0.25">
      <c r="A357" s="33"/>
      <c r="B357" s="29"/>
      <c r="C357" s="29"/>
      <c r="D357" s="30"/>
      <c r="E357" s="29"/>
      <c r="F357" s="29"/>
      <c r="G357" s="29"/>
      <c r="H357" s="29"/>
      <c r="I357" s="3"/>
      <c r="J357" s="3"/>
      <c r="K357" s="3"/>
      <c r="L357" s="57"/>
      <c r="M357" s="57"/>
      <c r="N357" s="57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</row>
    <row r="358" spans="1:241" s="6" customFormat="1" x14ac:dyDescent="0.25">
      <c r="A358" s="33"/>
      <c r="B358" s="29"/>
      <c r="C358" s="29"/>
      <c r="D358" s="30"/>
      <c r="E358" s="29"/>
      <c r="F358" s="29"/>
      <c r="G358" s="29"/>
      <c r="H358" s="29"/>
      <c r="I358" s="3"/>
      <c r="J358" s="3"/>
      <c r="K358" s="3"/>
      <c r="L358" s="57"/>
      <c r="M358" s="57"/>
      <c r="N358" s="57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</row>
    <row r="359" spans="1:241" s="6" customFormat="1" x14ac:dyDescent="0.25">
      <c r="A359" s="33"/>
      <c r="B359" s="29"/>
      <c r="C359" s="29"/>
      <c r="D359" s="30"/>
      <c r="E359" s="29"/>
      <c r="F359" s="29"/>
      <c r="G359" s="29"/>
      <c r="H359" s="29"/>
      <c r="I359" s="3"/>
      <c r="J359" s="3"/>
      <c r="K359" s="3"/>
      <c r="L359" s="57"/>
      <c r="M359" s="57"/>
      <c r="N359" s="57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</row>
    <row r="360" spans="1:241" s="6" customFormat="1" x14ac:dyDescent="0.25">
      <c r="A360" s="33"/>
      <c r="B360" s="29"/>
      <c r="C360" s="29"/>
      <c r="D360" s="30"/>
      <c r="E360" s="29"/>
      <c r="F360" s="29"/>
      <c r="G360" s="29"/>
      <c r="H360" s="29"/>
      <c r="I360" s="3"/>
      <c r="J360" s="3"/>
      <c r="K360" s="3"/>
      <c r="L360" s="57"/>
      <c r="M360" s="57"/>
      <c r="N360" s="57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</row>
    <row r="361" spans="1:241" s="6" customFormat="1" x14ac:dyDescent="0.25">
      <c r="A361" s="33"/>
      <c r="B361" s="29"/>
      <c r="C361" s="29"/>
      <c r="D361" s="30"/>
      <c r="E361" s="29"/>
      <c r="F361" s="29"/>
      <c r="G361" s="29"/>
      <c r="H361" s="29"/>
      <c r="I361" s="3"/>
      <c r="J361" s="3"/>
      <c r="K361" s="3"/>
      <c r="L361" s="57"/>
      <c r="M361" s="57"/>
      <c r="N361" s="57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</row>
    <row r="362" spans="1:241" s="6" customFormat="1" x14ac:dyDescent="0.25">
      <c r="A362" s="33"/>
      <c r="B362" s="29"/>
      <c r="C362" s="29"/>
      <c r="D362" s="30"/>
      <c r="E362" s="29"/>
      <c r="F362" s="29"/>
      <c r="G362" s="29"/>
      <c r="H362" s="29"/>
      <c r="I362" s="3"/>
      <c r="J362" s="3"/>
      <c r="K362" s="3"/>
      <c r="L362" s="57"/>
      <c r="M362" s="57"/>
      <c r="N362" s="57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</row>
    <row r="363" spans="1:241" s="6" customFormat="1" x14ac:dyDescent="0.25">
      <c r="A363" s="33"/>
      <c r="B363" s="29"/>
      <c r="C363" s="29"/>
      <c r="D363" s="30"/>
      <c r="E363" s="29"/>
      <c r="F363" s="29"/>
      <c r="G363" s="29"/>
      <c r="H363" s="29"/>
      <c r="I363" s="3"/>
      <c r="J363" s="3"/>
      <c r="K363" s="3"/>
      <c r="L363" s="57"/>
      <c r="M363" s="57"/>
      <c r="N363" s="57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</row>
    <row r="364" spans="1:241" s="6" customFormat="1" x14ac:dyDescent="0.25">
      <c r="A364" s="33"/>
      <c r="B364" s="29"/>
      <c r="C364" s="29"/>
      <c r="D364" s="30"/>
      <c r="E364" s="29"/>
      <c r="F364" s="29"/>
      <c r="G364" s="29"/>
      <c r="H364" s="29"/>
      <c r="I364" s="3"/>
      <c r="J364" s="3"/>
      <c r="K364" s="3"/>
      <c r="L364" s="57"/>
      <c r="M364" s="57"/>
      <c r="N364" s="57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</row>
    <row r="365" spans="1:241" s="6" customFormat="1" x14ac:dyDescent="0.25">
      <c r="A365" s="33"/>
      <c r="B365" s="29"/>
      <c r="C365" s="29"/>
      <c r="D365" s="30"/>
      <c r="E365" s="29"/>
      <c r="F365" s="29"/>
      <c r="G365" s="29"/>
      <c r="H365" s="29"/>
      <c r="I365" s="3"/>
      <c r="J365" s="3"/>
      <c r="K365" s="3"/>
      <c r="L365" s="57"/>
      <c r="M365" s="57"/>
      <c r="N365" s="57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</row>
    <row r="366" spans="1:241" s="6" customFormat="1" x14ac:dyDescent="0.25">
      <c r="A366" s="33"/>
      <c r="B366" s="29"/>
      <c r="C366" s="29"/>
      <c r="D366" s="30"/>
      <c r="E366" s="29"/>
      <c r="F366" s="29"/>
      <c r="G366" s="29"/>
      <c r="H366" s="29"/>
      <c r="I366" s="3"/>
      <c r="J366" s="3"/>
      <c r="K366" s="3"/>
      <c r="L366" s="57"/>
      <c r="M366" s="57"/>
      <c r="N366" s="57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</row>
    <row r="367" spans="1:241" s="6" customFormat="1" x14ac:dyDescent="0.25">
      <c r="A367" s="33"/>
      <c r="B367" s="29"/>
      <c r="C367" s="29"/>
      <c r="D367" s="30"/>
      <c r="E367" s="29"/>
      <c r="F367" s="29"/>
      <c r="G367" s="29"/>
      <c r="H367" s="29"/>
      <c r="I367" s="3"/>
      <c r="J367" s="3"/>
      <c r="K367" s="3"/>
      <c r="L367" s="57"/>
      <c r="M367" s="57"/>
      <c r="N367" s="57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</row>
    <row r="368" spans="1:241" s="6" customFormat="1" x14ac:dyDescent="0.25">
      <c r="A368" s="33"/>
      <c r="B368" s="29"/>
      <c r="C368" s="29"/>
      <c r="D368" s="30"/>
      <c r="E368" s="29"/>
      <c r="F368" s="29"/>
      <c r="G368" s="29"/>
      <c r="H368" s="29"/>
      <c r="I368" s="3"/>
      <c r="J368" s="3"/>
      <c r="K368" s="3"/>
      <c r="L368" s="57"/>
      <c r="M368" s="57"/>
      <c r="N368" s="57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</row>
    <row r="369" spans="1:241" s="6" customFormat="1" x14ac:dyDescent="0.25">
      <c r="A369" s="33"/>
      <c r="B369" s="29"/>
      <c r="C369" s="29"/>
      <c r="D369" s="30"/>
      <c r="E369" s="29"/>
      <c r="F369" s="29"/>
      <c r="G369" s="29"/>
      <c r="H369" s="29"/>
      <c r="I369" s="3"/>
      <c r="J369" s="3"/>
      <c r="K369" s="3"/>
      <c r="L369" s="57"/>
      <c r="M369" s="57"/>
      <c r="N369" s="57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</row>
    <row r="370" spans="1:241" s="6" customFormat="1" x14ac:dyDescent="0.25">
      <c r="A370" s="33"/>
      <c r="B370" s="29"/>
      <c r="C370" s="29"/>
      <c r="D370" s="30"/>
      <c r="E370" s="29"/>
      <c r="F370" s="29"/>
      <c r="G370" s="29"/>
      <c r="H370" s="29"/>
      <c r="I370" s="3"/>
      <c r="J370" s="3"/>
      <c r="K370" s="3"/>
      <c r="L370" s="57"/>
      <c r="M370" s="57"/>
      <c r="N370" s="57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</row>
    <row r="371" spans="1:241" s="6" customFormat="1" x14ac:dyDescent="0.25">
      <c r="A371" s="33"/>
      <c r="B371" s="29"/>
      <c r="C371" s="29"/>
      <c r="D371" s="30"/>
      <c r="E371" s="29"/>
      <c r="F371" s="29"/>
      <c r="G371" s="29"/>
      <c r="H371" s="29"/>
      <c r="I371" s="3"/>
      <c r="J371" s="3"/>
      <c r="K371" s="3"/>
      <c r="L371" s="57"/>
      <c r="M371" s="57"/>
      <c r="N371" s="57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</row>
    <row r="372" spans="1:241" s="6" customFormat="1" x14ac:dyDescent="0.25">
      <c r="A372" s="33"/>
      <c r="B372" s="29"/>
      <c r="C372" s="29"/>
      <c r="D372" s="30"/>
      <c r="E372" s="29"/>
      <c r="F372" s="29"/>
      <c r="G372" s="29"/>
      <c r="H372" s="29"/>
      <c r="I372" s="3"/>
      <c r="J372" s="3"/>
      <c r="K372" s="3"/>
      <c r="L372" s="57"/>
      <c r="M372" s="57"/>
      <c r="N372" s="57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</row>
    <row r="373" spans="1:241" s="6" customFormat="1" x14ac:dyDescent="0.25">
      <c r="A373" s="33"/>
      <c r="B373" s="29"/>
      <c r="C373" s="29"/>
      <c r="D373" s="30"/>
      <c r="E373" s="29"/>
      <c r="F373" s="29"/>
      <c r="G373" s="29"/>
      <c r="H373" s="29"/>
      <c r="I373" s="3"/>
      <c r="J373" s="3"/>
      <c r="K373" s="3"/>
      <c r="L373" s="57"/>
      <c r="M373" s="57"/>
      <c r="N373" s="57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</row>
    <row r="374" spans="1:241" s="6" customFormat="1" x14ac:dyDescent="0.25">
      <c r="A374" s="33"/>
      <c r="B374" s="29"/>
      <c r="C374" s="29"/>
      <c r="D374" s="30"/>
      <c r="E374" s="29"/>
      <c r="F374" s="29"/>
      <c r="G374" s="29"/>
      <c r="H374" s="29"/>
      <c r="I374" s="3"/>
      <c r="J374" s="3"/>
      <c r="K374" s="3"/>
      <c r="L374" s="57"/>
      <c r="M374" s="57"/>
      <c r="N374" s="57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</row>
    <row r="375" spans="1:241" s="6" customFormat="1" x14ac:dyDescent="0.25">
      <c r="A375" s="33"/>
      <c r="B375" s="29"/>
      <c r="C375" s="29"/>
      <c r="D375" s="30"/>
      <c r="E375" s="29"/>
      <c r="F375" s="29"/>
      <c r="G375" s="29"/>
      <c r="H375" s="29"/>
      <c r="I375" s="3"/>
      <c r="J375" s="3"/>
      <c r="K375" s="3"/>
      <c r="L375" s="57"/>
      <c r="M375" s="57"/>
      <c r="N375" s="57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</row>
    <row r="376" spans="1:241" s="6" customFormat="1" x14ac:dyDescent="0.25">
      <c r="A376" s="33"/>
      <c r="B376" s="29"/>
      <c r="C376" s="29"/>
      <c r="D376" s="30"/>
      <c r="E376" s="29"/>
      <c r="F376" s="29"/>
      <c r="G376" s="29"/>
      <c r="H376" s="29"/>
      <c r="I376" s="3"/>
      <c r="J376" s="3"/>
      <c r="K376" s="3"/>
      <c r="L376" s="57"/>
      <c r="M376" s="57"/>
      <c r="N376" s="57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</row>
    <row r="377" spans="1:241" s="6" customFormat="1" x14ac:dyDescent="0.25">
      <c r="A377" s="33"/>
      <c r="B377" s="29"/>
      <c r="C377" s="29"/>
      <c r="D377" s="30"/>
      <c r="E377" s="29"/>
      <c r="F377" s="29"/>
      <c r="G377" s="29"/>
      <c r="H377" s="29"/>
      <c r="I377" s="3"/>
      <c r="J377" s="3"/>
      <c r="K377" s="3"/>
      <c r="L377" s="57"/>
      <c r="M377" s="57"/>
      <c r="N377" s="57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</row>
    <row r="378" spans="1:241" s="6" customFormat="1" x14ac:dyDescent="0.25">
      <c r="A378" s="33"/>
      <c r="B378" s="29"/>
      <c r="C378" s="29"/>
      <c r="D378" s="30"/>
      <c r="E378" s="29"/>
      <c r="F378" s="29"/>
      <c r="G378" s="29"/>
      <c r="H378" s="29"/>
      <c r="I378" s="3"/>
      <c r="J378" s="3"/>
      <c r="K378" s="3"/>
      <c r="L378" s="57"/>
      <c r="M378" s="57"/>
      <c r="N378" s="57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</row>
    <row r="379" spans="1:241" s="6" customFormat="1" x14ac:dyDescent="0.25">
      <c r="A379" s="33"/>
      <c r="B379" s="29"/>
      <c r="C379" s="29"/>
      <c r="D379" s="30"/>
      <c r="E379" s="29"/>
      <c r="F379" s="29"/>
      <c r="G379" s="29"/>
      <c r="H379" s="29"/>
      <c r="I379" s="3"/>
      <c r="J379" s="3"/>
      <c r="K379" s="3"/>
      <c r="L379" s="57"/>
      <c r="M379" s="57"/>
      <c r="N379" s="57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</row>
    <row r="380" spans="1:241" s="6" customFormat="1" x14ac:dyDescent="0.25">
      <c r="A380" s="33"/>
      <c r="B380" s="29"/>
      <c r="C380" s="29"/>
      <c r="D380" s="30"/>
      <c r="E380" s="29"/>
      <c r="F380" s="29"/>
      <c r="G380" s="29"/>
      <c r="H380" s="29"/>
      <c r="I380" s="3"/>
      <c r="J380" s="3"/>
      <c r="K380" s="3"/>
      <c r="L380" s="57"/>
      <c r="M380" s="57"/>
      <c r="N380" s="57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</row>
    <row r="381" spans="1:241" s="6" customFormat="1" x14ac:dyDescent="0.25">
      <c r="A381" s="33"/>
      <c r="B381" s="29"/>
      <c r="C381" s="29"/>
      <c r="D381" s="30"/>
      <c r="E381" s="29"/>
      <c r="F381" s="29"/>
      <c r="G381" s="29"/>
      <c r="H381" s="29"/>
      <c r="I381" s="3"/>
      <c r="J381" s="3"/>
      <c r="K381" s="3"/>
      <c r="L381" s="57"/>
      <c r="M381" s="57"/>
      <c r="N381" s="57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</row>
    <row r="382" spans="1:241" s="6" customFormat="1" x14ac:dyDescent="0.25">
      <c r="A382" s="33"/>
      <c r="B382" s="29"/>
      <c r="C382" s="29"/>
      <c r="D382" s="30"/>
      <c r="E382" s="29"/>
      <c r="F382" s="29"/>
      <c r="G382" s="29"/>
      <c r="H382" s="29"/>
      <c r="I382" s="3"/>
      <c r="J382" s="3"/>
      <c r="K382" s="3"/>
      <c r="L382" s="57"/>
      <c r="M382" s="57"/>
      <c r="N382" s="57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</row>
    <row r="383" spans="1:241" s="6" customFormat="1" x14ac:dyDescent="0.25">
      <c r="A383" s="33"/>
      <c r="B383" s="29"/>
      <c r="C383" s="29"/>
      <c r="D383" s="30"/>
      <c r="E383" s="29"/>
      <c r="F383" s="29"/>
      <c r="G383" s="29"/>
      <c r="H383" s="29"/>
      <c r="I383" s="3"/>
      <c r="J383" s="3"/>
      <c r="K383" s="3"/>
      <c r="L383" s="57"/>
      <c r="M383" s="57"/>
      <c r="N383" s="57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</row>
    <row r="384" spans="1:241" s="6" customFormat="1" x14ac:dyDescent="0.25">
      <c r="A384" s="33"/>
      <c r="B384" s="29"/>
      <c r="C384" s="29"/>
      <c r="D384" s="30"/>
      <c r="E384" s="29"/>
      <c r="F384" s="29"/>
      <c r="G384" s="29"/>
      <c r="H384" s="29"/>
      <c r="I384" s="3"/>
      <c r="J384" s="3"/>
      <c r="K384" s="3"/>
      <c r="L384" s="57"/>
      <c r="M384" s="57"/>
      <c r="N384" s="57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</row>
    <row r="385" spans="1:241" s="6" customFormat="1" x14ac:dyDescent="0.25">
      <c r="A385" s="33"/>
      <c r="B385" s="29"/>
      <c r="C385" s="29"/>
      <c r="D385" s="30"/>
      <c r="E385" s="29"/>
      <c r="F385" s="29"/>
      <c r="G385" s="29"/>
      <c r="H385" s="29"/>
      <c r="I385" s="3"/>
      <c r="J385" s="3"/>
      <c r="K385" s="3"/>
      <c r="L385" s="57"/>
      <c r="M385" s="57"/>
      <c r="N385" s="57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</row>
    <row r="386" spans="1:241" s="6" customFormat="1" x14ac:dyDescent="0.25">
      <c r="A386" s="33"/>
      <c r="B386" s="29"/>
      <c r="C386" s="29"/>
      <c r="D386" s="30"/>
      <c r="E386" s="29"/>
      <c r="F386" s="29"/>
      <c r="G386" s="29"/>
      <c r="H386" s="29"/>
      <c r="I386" s="3"/>
      <c r="J386" s="3"/>
      <c r="K386" s="3"/>
      <c r="L386" s="57"/>
      <c r="M386" s="57"/>
      <c r="N386" s="57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</row>
    <row r="387" spans="1:241" s="6" customFormat="1" x14ac:dyDescent="0.25">
      <c r="A387" s="33"/>
      <c r="B387" s="29"/>
      <c r="C387" s="29"/>
      <c r="D387" s="30"/>
      <c r="E387" s="29"/>
      <c r="F387" s="29"/>
      <c r="G387" s="29"/>
      <c r="H387" s="29"/>
      <c r="I387" s="3"/>
      <c r="J387" s="3"/>
      <c r="K387" s="3"/>
      <c r="L387" s="57"/>
      <c r="M387" s="57"/>
      <c r="N387" s="57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</row>
    <row r="388" spans="1:241" s="6" customFormat="1" x14ac:dyDescent="0.25">
      <c r="A388" s="33"/>
      <c r="B388" s="29"/>
      <c r="C388" s="29"/>
      <c r="D388" s="30"/>
      <c r="E388" s="29"/>
      <c r="F388" s="29"/>
      <c r="G388" s="29"/>
      <c r="H388" s="29"/>
      <c r="I388" s="3"/>
      <c r="J388" s="3"/>
      <c r="K388" s="3"/>
      <c r="L388" s="57"/>
      <c r="M388" s="57"/>
      <c r="N388" s="57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</row>
    <row r="389" spans="1:241" s="6" customFormat="1" x14ac:dyDescent="0.25">
      <c r="A389" s="33"/>
      <c r="B389" s="29"/>
      <c r="C389" s="29"/>
      <c r="D389" s="30"/>
      <c r="E389" s="29"/>
      <c r="F389" s="29"/>
      <c r="G389" s="29"/>
      <c r="H389" s="29"/>
      <c r="I389" s="3"/>
      <c r="J389" s="3"/>
      <c r="K389" s="3"/>
      <c r="L389" s="57"/>
      <c r="M389" s="57"/>
      <c r="N389" s="57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</row>
    <row r="390" spans="1:241" s="6" customFormat="1" x14ac:dyDescent="0.25">
      <c r="A390" s="33"/>
      <c r="B390" s="29"/>
      <c r="C390" s="29"/>
      <c r="D390" s="30"/>
      <c r="E390" s="29"/>
      <c r="F390" s="29"/>
      <c r="G390" s="29"/>
      <c r="H390" s="29"/>
      <c r="I390" s="3"/>
      <c r="J390" s="3"/>
      <c r="K390" s="3"/>
      <c r="L390" s="57"/>
      <c r="M390" s="57"/>
      <c r="N390" s="57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</row>
    <row r="391" spans="1:241" s="6" customFormat="1" x14ac:dyDescent="0.25">
      <c r="A391" s="33"/>
      <c r="B391" s="29"/>
      <c r="C391" s="29"/>
      <c r="D391" s="30"/>
      <c r="E391" s="29"/>
      <c r="F391" s="29"/>
      <c r="G391" s="29"/>
      <c r="H391" s="29"/>
      <c r="I391" s="3"/>
      <c r="J391" s="3"/>
      <c r="K391" s="3"/>
      <c r="L391" s="57"/>
      <c r="M391" s="57"/>
      <c r="N391" s="57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</row>
    <row r="392" spans="1:241" s="6" customFormat="1" x14ac:dyDescent="0.25">
      <c r="A392" s="33"/>
      <c r="B392" s="29"/>
      <c r="C392" s="29"/>
      <c r="D392" s="30"/>
      <c r="E392" s="29"/>
      <c r="F392" s="29"/>
      <c r="G392" s="29"/>
      <c r="H392" s="29"/>
      <c r="I392" s="3"/>
      <c r="J392" s="3"/>
      <c r="K392" s="3"/>
      <c r="L392" s="57"/>
      <c r="M392" s="57"/>
      <c r="N392" s="57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</row>
    <row r="393" spans="1:241" s="6" customFormat="1" x14ac:dyDescent="0.25">
      <c r="A393" s="33"/>
      <c r="B393" s="29"/>
      <c r="C393" s="29"/>
      <c r="D393" s="30"/>
      <c r="E393" s="29"/>
      <c r="F393" s="29"/>
      <c r="G393" s="29"/>
      <c r="H393" s="29"/>
      <c r="I393" s="3"/>
      <c r="J393" s="3"/>
      <c r="K393" s="3"/>
      <c r="L393" s="57"/>
      <c r="M393" s="57"/>
      <c r="N393" s="57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</row>
    <row r="394" spans="1:241" s="6" customFormat="1" x14ac:dyDescent="0.25">
      <c r="A394" s="33"/>
      <c r="B394" s="29"/>
      <c r="C394" s="29"/>
      <c r="D394" s="30"/>
      <c r="E394" s="29"/>
      <c r="F394" s="29"/>
      <c r="G394" s="29"/>
      <c r="H394" s="29"/>
      <c r="I394" s="3"/>
      <c r="J394" s="3"/>
      <c r="K394" s="3"/>
      <c r="L394" s="57"/>
      <c r="M394" s="57"/>
      <c r="N394" s="57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</row>
    <row r="395" spans="1:241" s="6" customFormat="1" x14ac:dyDescent="0.25">
      <c r="A395" s="33"/>
      <c r="B395" s="29"/>
      <c r="C395" s="29"/>
      <c r="D395" s="30"/>
      <c r="E395" s="29"/>
      <c r="F395" s="29"/>
      <c r="G395" s="29"/>
      <c r="H395" s="29"/>
      <c r="I395" s="3"/>
      <c r="J395" s="3"/>
      <c r="K395" s="3"/>
      <c r="L395" s="57"/>
      <c r="M395" s="57"/>
      <c r="N395" s="57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</row>
    <row r="396" spans="1:241" s="6" customFormat="1" x14ac:dyDescent="0.25">
      <c r="A396" s="33"/>
      <c r="B396" s="29"/>
      <c r="C396" s="29"/>
      <c r="D396" s="30"/>
      <c r="E396" s="29"/>
      <c r="F396" s="29"/>
      <c r="G396" s="29"/>
      <c r="H396" s="29"/>
      <c r="I396" s="3"/>
      <c r="J396" s="3"/>
      <c r="K396" s="3"/>
      <c r="L396" s="57"/>
      <c r="M396" s="57"/>
      <c r="N396" s="57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</row>
    <row r="397" spans="1:241" s="6" customFormat="1" x14ac:dyDescent="0.25">
      <c r="A397" s="33"/>
      <c r="B397" s="29"/>
      <c r="C397" s="29"/>
      <c r="D397" s="30"/>
      <c r="E397" s="29"/>
      <c r="F397" s="29"/>
      <c r="G397" s="29"/>
      <c r="H397" s="29"/>
      <c r="I397" s="3"/>
      <c r="J397" s="3"/>
      <c r="K397" s="3"/>
      <c r="L397" s="57"/>
      <c r="M397" s="57"/>
      <c r="N397" s="57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</row>
    <row r="398" spans="1:241" s="6" customFormat="1" x14ac:dyDescent="0.25">
      <c r="A398" s="33"/>
      <c r="B398" s="29"/>
      <c r="C398" s="29"/>
      <c r="D398" s="30"/>
      <c r="E398" s="29"/>
      <c r="F398" s="29"/>
      <c r="G398" s="29"/>
      <c r="H398" s="29"/>
      <c r="I398" s="3"/>
      <c r="J398" s="3"/>
      <c r="K398" s="3"/>
      <c r="L398" s="57"/>
      <c r="M398" s="57"/>
      <c r="N398" s="57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</row>
    <row r="399" spans="1:241" s="6" customFormat="1" x14ac:dyDescent="0.25">
      <c r="A399" s="33"/>
      <c r="B399" s="29"/>
      <c r="C399" s="29"/>
      <c r="D399" s="30"/>
      <c r="E399" s="29"/>
      <c r="F399" s="29"/>
      <c r="G399" s="29"/>
      <c r="H399" s="29"/>
      <c r="I399" s="3"/>
      <c r="J399" s="3"/>
      <c r="K399" s="3"/>
      <c r="L399" s="57"/>
      <c r="M399" s="57"/>
      <c r="N399" s="57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</row>
    <row r="400" spans="1:241" s="6" customFormat="1" x14ac:dyDescent="0.25">
      <c r="A400" s="33"/>
      <c r="B400" s="29"/>
      <c r="C400" s="29"/>
      <c r="D400" s="30"/>
      <c r="E400" s="29"/>
      <c r="F400" s="29"/>
      <c r="G400" s="29"/>
      <c r="H400" s="29"/>
      <c r="I400" s="3"/>
      <c r="J400" s="3"/>
      <c r="K400" s="3"/>
      <c r="L400" s="57"/>
      <c r="M400" s="57"/>
      <c r="N400" s="57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</row>
    <row r="401" spans="1:241" s="6" customFormat="1" x14ac:dyDescent="0.25">
      <c r="A401" s="33"/>
      <c r="B401" s="29"/>
      <c r="C401" s="29"/>
      <c r="D401" s="30"/>
      <c r="E401" s="29"/>
      <c r="F401" s="29"/>
      <c r="G401" s="29"/>
      <c r="H401" s="29"/>
      <c r="I401" s="3"/>
      <c r="J401" s="3"/>
      <c r="K401" s="3"/>
      <c r="L401" s="57"/>
      <c r="M401" s="57"/>
      <c r="N401" s="57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</row>
    <row r="402" spans="1:241" s="6" customFormat="1" x14ac:dyDescent="0.25">
      <c r="A402" s="33"/>
      <c r="B402" s="29"/>
      <c r="C402" s="29"/>
      <c r="D402" s="30"/>
      <c r="E402" s="29"/>
      <c r="F402" s="29"/>
      <c r="G402" s="29"/>
      <c r="H402" s="29"/>
      <c r="I402" s="3"/>
      <c r="J402" s="3"/>
      <c r="K402" s="3"/>
      <c r="L402" s="57"/>
      <c r="M402" s="57"/>
      <c r="N402" s="57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</row>
    <row r="403" spans="1:241" s="6" customFormat="1" x14ac:dyDescent="0.25">
      <c r="A403" s="33"/>
      <c r="B403" s="29"/>
      <c r="C403" s="29"/>
      <c r="D403" s="30"/>
      <c r="E403" s="29"/>
      <c r="F403" s="29"/>
      <c r="G403" s="29"/>
      <c r="H403" s="29"/>
      <c r="I403" s="3"/>
      <c r="J403" s="3"/>
      <c r="K403" s="3"/>
      <c r="L403" s="57"/>
      <c r="M403" s="57"/>
      <c r="N403" s="57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</row>
    <row r="404" spans="1:241" s="6" customFormat="1" x14ac:dyDescent="0.25">
      <c r="A404" s="33"/>
      <c r="B404" s="29"/>
      <c r="C404" s="29"/>
      <c r="D404" s="30"/>
      <c r="E404" s="29"/>
      <c r="F404" s="29"/>
      <c r="G404" s="29"/>
      <c r="H404" s="29"/>
      <c r="I404" s="3"/>
      <c r="J404" s="3"/>
      <c r="K404" s="3"/>
      <c r="L404" s="57"/>
      <c r="M404" s="57"/>
      <c r="N404" s="57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</row>
    <row r="405" spans="1:241" s="6" customFormat="1" x14ac:dyDescent="0.25">
      <c r="A405" s="33"/>
      <c r="B405" s="29"/>
      <c r="C405" s="29"/>
      <c r="D405" s="30"/>
      <c r="E405" s="29"/>
      <c r="F405" s="29"/>
      <c r="G405" s="29"/>
      <c r="H405" s="29"/>
      <c r="I405" s="3"/>
      <c r="J405" s="3"/>
      <c r="K405" s="3"/>
      <c r="L405" s="57"/>
      <c r="M405" s="57"/>
      <c r="N405" s="57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</row>
    <row r="406" spans="1:241" s="6" customFormat="1" x14ac:dyDescent="0.25">
      <c r="A406" s="33"/>
      <c r="B406" s="29"/>
      <c r="C406" s="29"/>
      <c r="D406" s="30"/>
      <c r="E406" s="29"/>
      <c r="F406" s="29"/>
      <c r="G406" s="29"/>
      <c r="H406" s="29"/>
      <c r="I406" s="3"/>
      <c r="J406" s="3"/>
      <c r="K406" s="3"/>
      <c r="L406" s="57"/>
      <c r="M406" s="57"/>
      <c r="N406" s="57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</row>
    <row r="407" spans="1:241" s="6" customFormat="1" x14ac:dyDescent="0.25">
      <c r="A407" s="33"/>
      <c r="B407" s="29"/>
      <c r="C407" s="29"/>
      <c r="D407" s="30"/>
      <c r="E407" s="29"/>
      <c r="F407" s="29"/>
      <c r="G407" s="29"/>
      <c r="H407" s="29"/>
      <c r="I407" s="3"/>
      <c r="J407" s="3"/>
      <c r="K407" s="3"/>
      <c r="L407" s="57"/>
      <c r="M407" s="57"/>
      <c r="N407" s="57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</row>
    <row r="408" spans="1:241" s="6" customFormat="1" x14ac:dyDescent="0.25">
      <c r="A408" s="33"/>
      <c r="B408" s="29"/>
      <c r="C408" s="29"/>
      <c r="D408" s="30"/>
      <c r="E408" s="29"/>
      <c r="F408" s="29"/>
      <c r="G408" s="29"/>
      <c r="H408" s="29"/>
      <c r="I408" s="3"/>
      <c r="J408" s="3"/>
      <c r="K408" s="3"/>
      <c r="L408" s="57"/>
      <c r="M408" s="57"/>
      <c r="N408" s="57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</row>
    <row r="409" spans="1:241" s="6" customFormat="1" x14ac:dyDescent="0.25">
      <c r="A409" s="33"/>
      <c r="B409" s="29"/>
      <c r="C409" s="29"/>
      <c r="D409" s="30"/>
      <c r="E409" s="29"/>
      <c r="F409" s="29"/>
      <c r="G409" s="29"/>
      <c r="H409" s="29"/>
      <c r="I409" s="3"/>
      <c r="J409" s="3"/>
      <c r="K409" s="3"/>
      <c r="L409" s="57"/>
      <c r="M409" s="57"/>
      <c r="N409" s="57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</row>
    <row r="410" spans="1:241" s="6" customFormat="1" x14ac:dyDescent="0.25">
      <c r="A410" s="33"/>
      <c r="B410" s="29"/>
      <c r="C410" s="29"/>
      <c r="D410" s="30"/>
      <c r="E410" s="29"/>
      <c r="F410" s="29"/>
      <c r="G410" s="29"/>
      <c r="H410" s="29"/>
      <c r="I410" s="3"/>
      <c r="J410" s="3"/>
      <c r="K410" s="3"/>
      <c r="L410" s="57"/>
      <c r="M410" s="57"/>
      <c r="N410" s="57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</row>
    <row r="411" spans="1:241" s="6" customFormat="1" x14ac:dyDescent="0.25">
      <c r="A411" s="33"/>
      <c r="B411" s="29"/>
      <c r="C411" s="29"/>
      <c r="D411" s="30"/>
      <c r="E411" s="29"/>
      <c r="F411" s="29"/>
      <c r="G411" s="29"/>
      <c r="H411" s="29"/>
      <c r="I411" s="3"/>
      <c r="J411" s="3"/>
      <c r="K411" s="3"/>
      <c r="L411" s="57"/>
      <c r="M411" s="57"/>
      <c r="N411" s="57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</row>
    <row r="412" spans="1:241" s="6" customFormat="1" x14ac:dyDescent="0.25">
      <c r="A412" s="33"/>
      <c r="B412" s="29"/>
      <c r="C412" s="29"/>
      <c r="D412" s="30"/>
      <c r="E412" s="29"/>
      <c r="F412" s="29"/>
      <c r="G412" s="29"/>
      <c r="H412" s="29"/>
      <c r="I412" s="3"/>
      <c r="J412" s="3"/>
      <c r="K412" s="3"/>
      <c r="L412" s="57"/>
      <c r="M412" s="57"/>
      <c r="N412" s="57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</row>
    <row r="413" spans="1:241" s="6" customFormat="1" x14ac:dyDescent="0.25">
      <c r="A413" s="33"/>
      <c r="B413" s="29"/>
      <c r="C413" s="29"/>
      <c r="D413" s="30"/>
      <c r="E413" s="29"/>
      <c r="F413" s="29"/>
      <c r="G413" s="29"/>
      <c r="H413" s="29"/>
      <c r="I413" s="3"/>
      <c r="J413" s="3"/>
      <c r="K413" s="3"/>
      <c r="L413" s="57"/>
      <c r="M413" s="57"/>
      <c r="N413" s="57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</row>
    <row r="414" spans="1:241" s="6" customFormat="1" x14ac:dyDescent="0.25">
      <c r="A414" s="33"/>
      <c r="B414" s="29"/>
      <c r="C414" s="29"/>
      <c r="D414" s="30"/>
      <c r="E414" s="29"/>
      <c r="F414" s="29"/>
      <c r="G414" s="29"/>
      <c r="H414" s="29"/>
      <c r="I414" s="3"/>
      <c r="J414" s="3"/>
      <c r="K414" s="3"/>
      <c r="L414" s="57"/>
      <c r="M414" s="57"/>
      <c r="N414" s="57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</row>
    <row r="415" spans="1:241" s="6" customFormat="1" x14ac:dyDescent="0.25">
      <c r="A415" s="33"/>
      <c r="B415" s="29"/>
      <c r="C415" s="29"/>
      <c r="D415" s="30"/>
      <c r="E415" s="29"/>
      <c r="F415" s="29"/>
      <c r="G415" s="29"/>
      <c r="H415" s="29"/>
      <c r="I415" s="3"/>
      <c r="J415" s="3"/>
      <c r="K415" s="3"/>
      <c r="L415" s="57"/>
      <c r="M415" s="57"/>
      <c r="N415" s="57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</row>
    <row r="416" spans="1:241" s="6" customFormat="1" x14ac:dyDescent="0.25">
      <c r="A416" s="33"/>
      <c r="B416" s="29"/>
      <c r="C416" s="29"/>
      <c r="D416" s="30"/>
      <c r="E416" s="29"/>
      <c r="F416" s="29"/>
      <c r="G416" s="29"/>
      <c r="H416" s="29"/>
      <c r="I416" s="3"/>
      <c r="J416" s="3"/>
      <c r="K416" s="3"/>
      <c r="L416" s="57"/>
      <c r="M416" s="57"/>
      <c r="N416" s="57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</row>
    <row r="417" spans="1:241" s="6" customFormat="1" x14ac:dyDescent="0.25">
      <c r="A417" s="33"/>
      <c r="B417" s="29"/>
      <c r="C417" s="29"/>
      <c r="D417" s="30"/>
      <c r="E417" s="29"/>
      <c r="F417" s="29"/>
      <c r="G417" s="29"/>
      <c r="H417" s="29"/>
      <c r="I417" s="3"/>
      <c r="J417" s="3"/>
      <c r="K417" s="3"/>
      <c r="L417" s="57"/>
      <c r="M417" s="57"/>
      <c r="N417" s="57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</row>
    <row r="418" spans="1:241" s="6" customFormat="1" x14ac:dyDescent="0.25">
      <c r="A418" s="33"/>
      <c r="B418" s="29"/>
      <c r="C418" s="29"/>
      <c r="D418" s="30"/>
      <c r="E418" s="29"/>
      <c r="F418" s="29"/>
      <c r="G418" s="29"/>
      <c r="H418" s="29"/>
      <c r="I418" s="3"/>
      <c r="J418" s="3"/>
      <c r="K418" s="3"/>
      <c r="L418" s="57"/>
      <c r="M418" s="57"/>
      <c r="N418" s="57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</row>
    <row r="419" spans="1:241" s="6" customFormat="1" x14ac:dyDescent="0.25">
      <c r="A419" s="33"/>
      <c r="B419" s="29"/>
      <c r="C419" s="29"/>
      <c r="D419" s="30"/>
      <c r="E419" s="29"/>
      <c r="F419" s="29"/>
      <c r="G419" s="29"/>
      <c r="H419" s="29"/>
      <c r="I419" s="3"/>
      <c r="J419" s="3"/>
      <c r="K419" s="3"/>
      <c r="L419" s="57"/>
      <c r="M419" s="57"/>
      <c r="N419" s="57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</row>
    <row r="420" spans="1:241" s="6" customFormat="1" x14ac:dyDescent="0.25">
      <c r="A420" s="33"/>
      <c r="B420" s="29"/>
      <c r="C420" s="29"/>
      <c r="D420" s="30"/>
      <c r="E420" s="29"/>
      <c r="F420" s="29"/>
      <c r="G420" s="29"/>
      <c r="H420" s="29"/>
      <c r="I420" s="3"/>
      <c r="J420" s="3"/>
      <c r="K420" s="3"/>
      <c r="L420" s="57"/>
      <c r="M420" s="57"/>
      <c r="N420" s="57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</row>
    <row r="421" spans="1:241" s="6" customFormat="1" x14ac:dyDescent="0.25">
      <c r="A421" s="33"/>
      <c r="B421" s="29"/>
      <c r="C421" s="29"/>
      <c r="D421" s="30"/>
      <c r="E421" s="29"/>
      <c r="F421" s="29"/>
      <c r="G421" s="29"/>
      <c r="H421" s="29"/>
      <c r="I421" s="3"/>
      <c r="J421" s="3"/>
      <c r="K421" s="3"/>
      <c r="L421" s="57"/>
      <c r="M421" s="57"/>
      <c r="N421" s="57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</row>
    <row r="422" spans="1:241" s="6" customFormat="1" x14ac:dyDescent="0.25">
      <c r="A422" s="33"/>
      <c r="B422" s="29"/>
      <c r="C422" s="29"/>
      <c r="D422" s="30"/>
      <c r="E422" s="29"/>
      <c r="F422" s="29"/>
      <c r="G422" s="29"/>
      <c r="H422" s="29"/>
      <c r="I422" s="3"/>
      <c r="J422" s="3"/>
      <c r="K422" s="3"/>
      <c r="L422" s="57"/>
      <c r="M422" s="57"/>
      <c r="N422" s="57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</row>
    <row r="423" spans="1:241" s="6" customFormat="1" x14ac:dyDescent="0.25">
      <c r="A423" s="33"/>
      <c r="B423" s="29"/>
      <c r="C423" s="29"/>
      <c r="D423" s="30"/>
      <c r="E423" s="29"/>
      <c r="F423" s="29"/>
      <c r="G423" s="29"/>
      <c r="H423" s="29"/>
      <c r="I423" s="3"/>
      <c r="J423" s="3"/>
      <c r="K423" s="3"/>
      <c r="L423" s="57"/>
      <c r="M423" s="57"/>
      <c r="N423" s="57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</row>
    <row r="424" spans="1:241" s="6" customFormat="1" x14ac:dyDescent="0.25">
      <c r="A424" s="33"/>
      <c r="B424" s="29"/>
      <c r="C424" s="29"/>
      <c r="D424" s="30"/>
      <c r="E424" s="29"/>
      <c r="F424" s="29"/>
      <c r="G424" s="29"/>
      <c r="H424" s="29"/>
      <c r="I424" s="3"/>
      <c r="J424" s="3"/>
      <c r="K424" s="3"/>
      <c r="L424" s="57"/>
      <c r="M424" s="57"/>
      <c r="N424" s="57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</row>
    <row r="425" spans="1:241" s="6" customFormat="1" x14ac:dyDescent="0.25">
      <c r="A425" s="33"/>
      <c r="B425" s="29"/>
      <c r="C425" s="29"/>
      <c r="D425" s="30"/>
      <c r="E425" s="29"/>
      <c r="F425" s="29"/>
      <c r="G425" s="29"/>
      <c r="H425" s="29"/>
      <c r="I425" s="3"/>
      <c r="J425" s="3"/>
      <c r="K425" s="3"/>
      <c r="L425" s="57"/>
      <c r="M425" s="57"/>
      <c r="N425" s="57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</row>
    <row r="426" spans="1:241" s="6" customFormat="1" x14ac:dyDescent="0.25">
      <c r="A426" s="33"/>
      <c r="B426" s="29"/>
      <c r="C426" s="29"/>
      <c r="D426" s="30"/>
      <c r="E426" s="29"/>
      <c r="F426" s="29"/>
      <c r="G426" s="29"/>
      <c r="H426" s="29"/>
      <c r="I426" s="3"/>
      <c r="J426" s="3"/>
      <c r="K426" s="3"/>
      <c r="L426" s="57"/>
      <c r="M426" s="57"/>
      <c r="N426" s="57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</row>
    <row r="427" spans="1:241" s="6" customFormat="1" x14ac:dyDescent="0.25">
      <c r="A427" s="33"/>
      <c r="B427" s="29"/>
      <c r="C427" s="29"/>
      <c r="D427" s="30"/>
      <c r="E427" s="29"/>
      <c r="F427" s="29"/>
      <c r="G427" s="29"/>
      <c r="H427" s="29"/>
      <c r="I427" s="3"/>
      <c r="J427" s="3"/>
      <c r="K427" s="3"/>
      <c r="L427" s="57"/>
      <c r="M427" s="57"/>
      <c r="N427" s="57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</row>
    <row r="428" spans="1:241" s="6" customFormat="1" x14ac:dyDescent="0.25">
      <c r="A428" s="33"/>
      <c r="B428" s="29"/>
      <c r="C428" s="29"/>
      <c r="D428" s="30"/>
      <c r="E428" s="29"/>
      <c r="F428" s="29"/>
      <c r="G428" s="29"/>
      <c r="H428" s="29"/>
      <c r="I428" s="3"/>
      <c r="J428" s="3"/>
      <c r="K428" s="3"/>
      <c r="L428" s="57"/>
      <c r="M428" s="57"/>
      <c r="N428" s="57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</row>
    <row r="429" spans="1:241" s="6" customFormat="1" x14ac:dyDescent="0.25">
      <c r="A429" s="33"/>
      <c r="B429" s="29"/>
      <c r="C429" s="29"/>
      <c r="D429" s="30"/>
      <c r="E429" s="29"/>
      <c r="F429" s="29"/>
      <c r="G429" s="29"/>
      <c r="H429" s="29"/>
      <c r="I429" s="3"/>
      <c r="J429" s="3"/>
      <c r="K429" s="3"/>
      <c r="L429" s="57"/>
      <c r="M429" s="57"/>
      <c r="N429" s="57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</row>
    <row r="430" spans="1:241" s="6" customFormat="1" x14ac:dyDescent="0.25">
      <c r="A430" s="33"/>
      <c r="B430" s="29"/>
      <c r="C430" s="29"/>
      <c r="D430" s="30"/>
      <c r="E430" s="29"/>
      <c r="F430" s="29"/>
      <c r="G430" s="29"/>
      <c r="H430" s="29"/>
      <c r="I430" s="3"/>
      <c r="J430" s="3"/>
      <c r="K430" s="3"/>
      <c r="L430" s="57"/>
      <c r="M430" s="57"/>
      <c r="N430" s="57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</row>
    <row r="431" spans="1:241" s="6" customFormat="1" x14ac:dyDescent="0.25">
      <c r="A431" s="33"/>
      <c r="B431" s="29"/>
      <c r="C431" s="29"/>
      <c r="D431" s="30"/>
      <c r="E431" s="29"/>
      <c r="F431" s="29"/>
      <c r="G431" s="29"/>
      <c r="H431" s="29"/>
      <c r="I431" s="3"/>
      <c r="J431" s="3"/>
      <c r="K431" s="3"/>
      <c r="L431" s="57"/>
      <c r="M431" s="57"/>
      <c r="N431" s="57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</row>
    <row r="432" spans="1:241" s="6" customFormat="1" x14ac:dyDescent="0.25">
      <c r="A432" s="33"/>
      <c r="B432" s="29"/>
      <c r="C432" s="29"/>
      <c r="D432" s="30"/>
      <c r="E432" s="29"/>
      <c r="F432" s="29"/>
      <c r="G432" s="29"/>
      <c r="H432" s="29"/>
      <c r="I432" s="3"/>
      <c r="J432" s="3"/>
      <c r="K432" s="3"/>
      <c r="L432" s="57"/>
      <c r="M432" s="57"/>
      <c r="N432" s="57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</row>
    <row r="433" spans="1:241" s="6" customFormat="1" x14ac:dyDescent="0.25">
      <c r="A433" s="33"/>
      <c r="B433" s="29"/>
      <c r="C433" s="29"/>
      <c r="D433" s="30"/>
      <c r="E433" s="29"/>
      <c r="F433" s="29"/>
      <c r="G433" s="29"/>
      <c r="H433" s="29"/>
      <c r="I433" s="3"/>
      <c r="J433" s="3"/>
      <c r="K433" s="3"/>
      <c r="L433" s="57"/>
      <c r="M433" s="57"/>
      <c r="N433" s="57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</row>
    <row r="434" spans="1:241" s="6" customFormat="1" x14ac:dyDescent="0.25">
      <c r="A434" s="33"/>
      <c r="B434" s="29"/>
      <c r="C434" s="29"/>
      <c r="D434" s="30"/>
      <c r="E434" s="29"/>
      <c r="F434" s="29"/>
      <c r="G434" s="29"/>
      <c r="H434" s="29"/>
      <c r="I434" s="3"/>
      <c r="J434" s="3"/>
      <c r="K434" s="3"/>
      <c r="L434" s="57"/>
      <c r="M434" s="57"/>
      <c r="N434" s="57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</row>
    <row r="435" spans="1:241" s="6" customFormat="1" x14ac:dyDescent="0.25">
      <c r="A435" s="33"/>
      <c r="B435" s="29"/>
      <c r="C435" s="29"/>
      <c r="D435" s="30"/>
      <c r="E435" s="29"/>
      <c r="F435" s="29"/>
      <c r="G435" s="29"/>
      <c r="H435" s="29"/>
      <c r="I435" s="3"/>
      <c r="J435" s="3"/>
      <c r="K435" s="3"/>
      <c r="L435" s="57"/>
      <c r="M435" s="57"/>
      <c r="N435" s="57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</row>
    <row r="436" spans="1:241" s="6" customFormat="1" x14ac:dyDescent="0.25">
      <c r="A436" s="33"/>
      <c r="B436" s="29"/>
      <c r="C436" s="29"/>
      <c r="D436" s="30"/>
      <c r="E436" s="29"/>
      <c r="F436" s="29"/>
      <c r="G436" s="29"/>
      <c r="H436" s="29"/>
      <c r="I436" s="3"/>
      <c r="J436" s="3"/>
      <c r="K436" s="3"/>
      <c r="L436" s="57"/>
      <c r="M436" s="57"/>
      <c r="N436" s="57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</row>
    <row r="437" spans="1:241" s="6" customFormat="1" x14ac:dyDescent="0.25">
      <c r="A437" s="33"/>
      <c r="B437" s="29"/>
      <c r="C437" s="29"/>
      <c r="D437" s="30"/>
      <c r="E437" s="29"/>
      <c r="F437" s="29"/>
      <c r="G437" s="29"/>
      <c r="H437" s="29"/>
      <c r="I437" s="3"/>
      <c r="J437" s="3"/>
      <c r="K437" s="3"/>
      <c r="L437" s="57"/>
      <c r="M437" s="57"/>
      <c r="N437" s="57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</row>
    <row r="438" spans="1:241" s="6" customFormat="1" x14ac:dyDescent="0.25">
      <c r="A438" s="33"/>
      <c r="B438" s="29"/>
      <c r="C438" s="29"/>
      <c r="D438" s="30"/>
      <c r="E438" s="29"/>
      <c r="F438" s="29"/>
      <c r="G438" s="29"/>
      <c r="H438" s="29"/>
      <c r="I438" s="3"/>
      <c r="J438" s="3"/>
      <c r="K438" s="3"/>
      <c r="L438" s="57"/>
      <c r="M438" s="57"/>
      <c r="N438" s="57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</row>
    <row r="439" spans="1:241" s="6" customFormat="1" x14ac:dyDescent="0.25">
      <c r="A439" s="33"/>
      <c r="B439" s="29"/>
      <c r="C439" s="29"/>
      <c r="D439" s="30"/>
      <c r="E439" s="29"/>
      <c r="F439" s="29"/>
      <c r="G439" s="29"/>
      <c r="H439" s="29"/>
      <c r="I439" s="3"/>
      <c r="J439" s="3"/>
      <c r="K439" s="3"/>
      <c r="L439" s="57"/>
      <c r="M439" s="57"/>
      <c r="N439" s="57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</row>
    <row r="440" spans="1:241" s="6" customFormat="1" x14ac:dyDescent="0.25">
      <c r="A440" s="33"/>
      <c r="B440" s="29"/>
      <c r="C440" s="29"/>
      <c r="D440" s="30"/>
      <c r="E440" s="29"/>
      <c r="F440" s="29"/>
      <c r="G440" s="29"/>
      <c r="H440" s="29"/>
      <c r="I440" s="3"/>
      <c r="J440" s="3"/>
      <c r="K440" s="3"/>
      <c r="L440" s="57"/>
      <c r="M440" s="57"/>
      <c r="N440" s="57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</row>
    <row r="441" spans="1:241" s="6" customFormat="1" x14ac:dyDescent="0.25">
      <c r="A441" s="33"/>
      <c r="B441" s="29"/>
      <c r="C441" s="29"/>
      <c r="D441" s="30"/>
      <c r="E441" s="29"/>
      <c r="F441" s="29"/>
      <c r="G441" s="29"/>
      <c r="H441" s="29"/>
      <c r="I441" s="3"/>
      <c r="J441" s="3"/>
      <c r="K441" s="3"/>
      <c r="L441" s="57"/>
      <c r="M441" s="57"/>
      <c r="N441" s="57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</row>
    <row r="442" spans="1:241" s="6" customFormat="1" x14ac:dyDescent="0.25">
      <c r="A442" s="33"/>
      <c r="B442" s="29"/>
      <c r="C442" s="29"/>
      <c r="D442" s="30"/>
      <c r="E442" s="29"/>
      <c r="F442" s="29"/>
      <c r="G442" s="29"/>
      <c r="H442" s="29"/>
      <c r="I442" s="3"/>
      <c r="J442" s="3"/>
      <c r="K442" s="3"/>
      <c r="L442" s="57"/>
      <c r="M442" s="57"/>
      <c r="N442" s="57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</row>
    <row r="443" spans="1:241" s="6" customFormat="1" x14ac:dyDescent="0.25">
      <c r="A443" s="33"/>
      <c r="B443" s="29"/>
      <c r="C443" s="29"/>
      <c r="D443" s="30"/>
      <c r="E443" s="29"/>
      <c r="F443" s="29"/>
      <c r="G443" s="29"/>
      <c r="H443" s="29"/>
      <c r="I443" s="3"/>
      <c r="J443" s="3"/>
      <c r="K443" s="3"/>
      <c r="L443" s="57"/>
      <c r="M443" s="57"/>
      <c r="N443" s="57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</row>
    <row r="444" spans="1:241" s="6" customFormat="1" x14ac:dyDescent="0.25">
      <c r="A444" s="33"/>
      <c r="B444" s="29"/>
      <c r="C444" s="29"/>
      <c r="D444" s="30"/>
      <c r="E444" s="29"/>
      <c r="F444" s="29"/>
      <c r="G444" s="29"/>
      <c r="H444" s="29"/>
      <c r="I444" s="3"/>
      <c r="J444" s="3"/>
      <c r="K444" s="3"/>
      <c r="L444" s="57"/>
      <c r="M444" s="57"/>
      <c r="N444" s="57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</row>
    <row r="445" spans="1:241" s="6" customFormat="1" x14ac:dyDescent="0.25">
      <c r="A445" s="33"/>
      <c r="B445" s="29"/>
      <c r="C445" s="29"/>
      <c r="D445" s="30"/>
      <c r="E445" s="29"/>
      <c r="F445" s="29"/>
      <c r="G445" s="29"/>
      <c r="H445" s="29"/>
      <c r="I445" s="3"/>
      <c r="J445" s="3"/>
      <c r="K445" s="3"/>
      <c r="L445" s="57"/>
      <c r="M445" s="57"/>
      <c r="N445" s="57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</row>
    <row r="446" spans="1:241" s="6" customFormat="1" x14ac:dyDescent="0.25">
      <c r="A446" s="33"/>
      <c r="B446" s="29"/>
      <c r="C446" s="29"/>
      <c r="D446" s="30"/>
      <c r="E446" s="29"/>
      <c r="F446" s="29"/>
      <c r="G446" s="29"/>
      <c r="H446" s="29"/>
      <c r="I446" s="3"/>
      <c r="J446" s="3"/>
      <c r="K446" s="3"/>
      <c r="L446" s="57"/>
      <c r="M446" s="57"/>
      <c r="N446" s="57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</row>
    <row r="447" spans="1:241" s="6" customFormat="1" x14ac:dyDescent="0.25">
      <c r="A447" s="33"/>
      <c r="B447" s="29"/>
      <c r="C447" s="29"/>
      <c r="D447" s="30"/>
      <c r="E447" s="29"/>
      <c r="F447" s="29"/>
      <c r="G447" s="29"/>
      <c r="H447" s="29"/>
      <c r="I447" s="3"/>
      <c r="J447" s="3"/>
      <c r="K447" s="3"/>
      <c r="L447" s="57"/>
      <c r="M447" s="57"/>
      <c r="N447" s="57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</row>
    <row r="448" spans="1:241" s="6" customFormat="1" x14ac:dyDescent="0.25">
      <c r="A448" s="33"/>
      <c r="B448" s="29"/>
      <c r="C448" s="29"/>
      <c r="D448" s="30"/>
      <c r="E448" s="29"/>
      <c r="F448" s="29"/>
      <c r="G448" s="29"/>
      <c r="H448" s="29"/>
      <c r="I448" s="3"/>
      <c r="J448" s="3"/>
      <c r="K448" s="3"/>
      <c r="L448" s="57"/>
      <c r="M448" s="57"/>
      <c r="N448" s="57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</row>
    <row r="449" spans="1:241" s="6" customFormat="1" x14ac:dyDescent="0.25">
      <c r="A449" s="33"/>
      <c r="B449" s="29"/>
      <c r="C449" s="29"/>
      <c r="D449" s="30"/>
      <c r="E449" s="29"/>
      <c r="F449" s="29"/>
      <c r="G449" s="29"/>
      <c r="H449" s="29"/>
      <c r="I449" s="3"/>
      <c r="J449" s="3"/>
      <c r="K449" s="3"/>
      <c r="L449" s="57"/>
      <c r="M449" s="57"/>
      <c r="N449" s="57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</row>
    <row r="450" spans="1:241" s="6" customFormat="1" x14ac:dyDescent="0.25">
      <c r="A450" s="33"/>
      <c r="B450" s="29"/>
      <c r="C450" s="29"/>
      <c r="D450" s="30"/>
      <c r="E450" s="29"/>
      <c r="F450" s="29"/>
      <c r="G450" s="29"/>
      <c r="H450" s="29"/>
      <c r="I450" s="3"/>
      <c r="J450" s="3"/>
      <c r="K450" s="3"/>
      <c r="L450" s="57"/>
      <c r="M450" s="57"/>
      <c r="N450" s="57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</row>
    <row r="451" spans="1:241" s="6" customFormat="1" x14ac:dyDescent="0.25">
      <c r="A451" s="33"/>
      <c r="B451" s="29"/>
      <c r="C451" s="29"/>
      <c r="D451" s="30"/>
      <c r="E451" s="29"/>
      <c r="F451" s="29"/>
      <c r="G451" s="29"/>
      <c r="H451" s="29"/>
      <c r="I451" s="3"/>
      <c r="J451" s="3"/>
      <c r="K451" s="3"/>
      <c r="L451" s="57"/>
      <c r="M451" s="57"/>
      <c r="N451" s="57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</row>
    <row r="452" spans="1:241" s="6" customFormat="1" x14ac:dyDescent="0.25">
      <c r="A452" s="33"/>
      <c r="B452" s="29"/>
      <c r="C452" s="29"/>
      <c r="D452" s="30"/>
      <c r="E452" s="29"/>
      <c r="F452" s="29"/>
      <c r="G452" s="29"/>
      <c r="H452" s="29"/>
      <c r="I452" s="3"/>
      <c r="J452" s="3"/>
      <c r="K452" s="3"/>
      <c r="L452" s="57"/>
      <c r="M452" s="57"/>
      <c r="N452" s="57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</row>
    <row r="453" spans="1:241" s="6" customFormat="1" x14ac:dyDescent="0.25">
      <c r="A453" s="33"/>
      <c r="B453" s="29"/>
      <c r="C453" s="29"/>
      <c r="D453" s="30"/>
      <c r="E453" s="29"/>
      <c r="F453" s="29"/>
      <c r="G453" s="29"/>
      <c r="H453" s="29"/>
      <c r="I453" s="3"/>
      <c r="J453" s="3"/>
      <c r="K453" s="3"/>
      <c r="L453" s="57"/>
      <c r="M453" s="57"/>
      <c r="N453" s="57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</row>
    <row r="454" spans="1:241" s="6" customFormat="1" x14ac:dyDescent="0.25">
      <c r="A454" s="33"/>
      <c r="B454" s="29"/>
      <c r="C454" s="29"/>
      <c r="D454" s="30"/>
      <c r="E454" s="29"/>
      <c r="F454" s="29"/>
      <c r="G454" s="29"/>
      <c r="H454" s="29"/>
      <c r="I454" s="3"/>
      <c r="J454" s="3"/>
      <c r="K454" s="3"/>
      <c r="L454" s="57"/>
      <c r="M454" s="57"/>
      <c r="N454" s="57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</row>
    <row r="455" spans="1:241" s="6" customFormat="1" x14ac:dyDescent="0.25">
      <c r="A455" s="33"/>
      <c r="B455" s="29"/>
      <c r="C455" s="29"/>
      <c r="D455" s="30"/>
      <c r="E455" s="29"/>
      <c r="F455" s="29"/>
      <c r="G455" s="29"/>
      <c r="H455" s="29"/>
      <c r="I455" s="3"/>
      <c r="J455" s="3"/>
      <c r="K455" s="3"/>
      <c r="L455" s="57"/>
      <c r="M455" s="57"/>
      <c r="N455" s="57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</row>
    <row r="456" spans="1:241" s="6" customFormat="1" x14ac:dyDescent="0.25">
      <c r="A456" s="33"/>
      <c r="B456" s="29"/>
      <c r="C456" s="29"/>
      <c r="D456" s="30"/>
      <c r="E456" s="29"/>
      <c r="F456" s="29"/>
      <c r="G456" s="29"/>
      <c r="H456" s="29"/>
      <c r="I456" s="3"/>
      <c r="J456" s="3"/>
      <c r="K456" s="3"/>
      <c r="L456" s="57"/>
      <c r="M456" s="57"/>
      <c r="N456" s="57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</row>
    <row r="457" spans="1:241" s="6" customFormat="1" x14ac:dyDescent="0.25">
      <c r="A457" s="33"/>
      <c r="B457" s="29"/>
      <c r="C457" s="29"/>
      <c r="D457" s="30"/>
      <c r="E457" s="29"/>
      <c r="F457" s="29"/>
      <c r="G457" s="29"/>
      <c r="H457" s="29"/>
      <c r="I457" s="3"/>
      <c r="J457" s="3"/>
      <c r="K457" s="3"/>
      <c r="L457" s="57"/>
      <c r="M457" s="57"/>
      <c r="N457" s="57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</row>
    <row r="458" spans="1:241" s="6" customFormat="1" x14ac:dyDescent="0.25">
      <c r="A458" s="33"/>
      <c r="B458" s="29"/>
      <c r="C458" s="29"/>
      <c r="D458" s="30"/>
      <c r="E458" s="29"/>
      <c r="F458" s="29"/>
      <c r="G458" s="29"/>
      <c r="H458" s="29"/>
      <c r="I458" s="3"/>
      <c r="J458" s="3"/>
      <c r="K458" s="3"/>
      <c r="L458" s="57"/>
      <c r="M458" s="57"/>
      <c r="N458" s="57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</row>
    <row r="459" spans="1:241" s="6" customFormat="1" x14ac:dyDescent="0.25">
      <c r="A459" s="33"/>
      <c r="B459" s="29"/>
      <c r="C459" s="29"/>
      <c r="D459" s="30"/>
      <c r="E459" s="29"/>
      <c r="F459" s="29"/>
      <c r="G459" s="29"/>
      <c r="H459" s="29"/>
      <c r="I459" s="3"/>
      <c r="J459" s="3"/>
      <c r="K459" s="3"/>
      <c r="L459" s="57"/>
      <c r="M459" s="57"/>
      <c r="N459" s="57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</row>
    <row r="460" spans="1:241" s="6" customFormat="1" x14ac:dyDescent="0.25">
      <c r="A460" s="33"/>
      <c r="B460" s="29"/>
      <c r="C460" s="29"/>
      <c r="D460" s="30"/>
      <c r="E460" s="29"/>
      <c r="F460" s="29"/>
      <c r="G460" s="29"/>
      <c r="H460" s="29"/>
      <c r="I460" s="3"/>
      <c r="J460" s="3"/>
      <c r="K460" s="3"/>
      <c r="L460" s="57"/>
      <c r="M460" s="57"/>
      <c r="N460" s="57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</row>
    <row r="461" spans="1:241" s="6" customFormat="1" x14ac:dyDescent="0.25">
      <c r="A461" s="33"/>
      <c r="B461" s="29"/>
      <c r="C461" s="29"/>
      <c r="D461" s="30"/>
      <c r="E461" s="29"/>
      <c r="F461" s="29"/>
      <c r="G461" s="29"/>
      <c r="H461" s="29"/>
      <c r="I461" s="3"/>
      <c r="J461" s="3"/>
      <c r="K461" s="3"/>
      <c r="L461" s="57"/>
      <c r="M461" s="57"/>
      <c r="N461" s="57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</row>
    <row r="462" spans="1:241" s="6" customFormat="1" x14ac:dyDescent="0.25">
      <c r="A462" s="33"/>
      <c r="B462" s="29"/>
      <c r="C462" s="29"/>
      <c r="D462" s="30"/>
      <c r="E462" s="29"/>
      <c r="F462" s="29"/>
      <c r="G462" s="29"/>
      <c r="H462" s="29"/>
      <c r="I462" s="3"/>
      <c r="J462" s="3"/>
      <c r="K462" s="3"/>
      <c r="L462" s="57"/>
      <c r="M462" s="57"/>
      <c r="N462" s="57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</row>
    <row r="463" spans="1:241" s="6" customFormat="1" x14ac:dyDescent="0.25">
      <c r="A463" s="33"/>
      <c r="B463" s="29"/>
      <c r="C463" s="29"/>
      <c r="D463" s="30"/>
      <c r="E463" s="29"/>
      <c r="F463" s="29"/>
      <c r="G463" s="29"/>
      <c r="H463" s="29"/>
      <c r="I463" s="3"/>
      <c r="J463" s="3"/>
      <c r="K463" s="3"/>
      <c r="L463" s="57"/>
      <c r="M463" s="57"/>
      <c r="N463" s="57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</row>
    <row r="464" spans="1:241" s="6" customFormat="1" x14ac:dyDescent="0.25">
      <c r="A464" s="33"/>
      <c r="B464" s="29"/>
      <c r="C464" s="29"/>
      <c r="D464" s="30"/>
      <c r="E464" s="29"/>
      <c r="F464" s="29"/>
      <c r="G464" s="29"/>
      <c r="H464" s="29"/>
      <c r="I464" s="3"/>
      <c r="J464" s="3"/>
      <c r="K464" s="3"/>
      <c r="L464" s="57"/>
      <c r="M464" s="57"/>
      <c r="N464" s="57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</row>
    <row r="465" spans="1:241" s="6" customFormat="1" x14ac:dyDescent="0.25">
      <c r="A465" s="33"/>
      <c r="B465" s="29"/>
      <c r="C465" s="29"/>
      <c r="D465" s="30"/>
      <c r="E465" s="29"/>
      <c r="F465" s="29"/>
      <c r="G465" s="29"/>
      <c r="H465" s="29"/>
      <c r="I465" s="3"/>
      <c r="J465" s="3"/>
      <c r="K465" s="3"/>
      <c r="L465" s="57"/>
      <c r="M465" s="57"/>
      <c r="N465" s="57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</row>
    <row r="466" spans="1:241" s="6" customFormat="1" x14ac:dyDescent="0.25">
      <c r="A466" s="33"/>
      <c r="B466" s="29"/>
      <c r="C466" s="29"/>
      <c r="D466" s="30"/>
      <c r="E466" s="29"/>
      <c r="F466" s="29"/>
      <c r="G466" s="29"/>
      <c r="H466" s="29"/>
      <c r="I466" s="3"/>
      <c r="J466" s="3"/>
      <c r="K466" s="3"/>
      <c r="L466" s="57"/>
      <c r="M466" s="57"/>
      <c r="N466" s="57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</row>
    <row r="467" spans="1:241" s="6" customFormat="1" x14ac:dyDescent="0.25">
      <c r="A467" s="33"/>
      <c r="B467" s="29"/>
      <c r="C467" s="29"/>
      <c r="D467" s="30"/>
      <c r="E467" s="29"/>
      <c r="F467" s="29"/>
      <c r="G467" s="29"/>
      <c r="H467" s="29"/>
      <c r="I467" s="3"/>
      <c r="J467" s="3"/>
      <c r="K467" s="3"/>
      <c r="L467" s="57"/>
      <c r="M467" s="57"/>
      <c r="N467" s="57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</row>
    <row r="468" spans="1:241" s="6" customFormat="1" x14ac:dyDescent="0.25">
      <c r="A468" s="33"/>
      <c r="B468" s="29"/>
      <c r="C468" s="29"/>
      <c r="D468" s="30"/>
      <c r="E468" s="29"/>
      <c r="F468" s="29"/>
      <c r="G468" s="29"/>
      <c r="H468" s="29"/>
      <c r="I468" s="3"/>
      <c r="J468" s="3"/>
      <c r="K468" s="3"/>
      <c r="L468" s="57"/>
      <c r="M468" s="57"/>
      <c r="N468" s="57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</row>
    <row r="469" spans="1:241" s="6" customFormat="1" x14ac:dyDescent="0.25">
      <c r="A469" s="33"/>
      <c r="B469" s="29"/>
      <c r="C469" s="29"/>
      <c r="D469" s="30"/>
      <c r="E469" s="29"/>
      <c r="F469" s="29"/>
      <c r="G469" s="29"/>
      <c r="H469" s="29"/>
      <c r="I469" s="3"/>
      <c r="J469" s="3"/>
      <c r="K469" s="3"/>
      <c r="L469" s="57"/>
      <c r="M469" s="57"/>
      <c r="N469" s="57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</row>
    <row r="470" spans="1:241" s="6" customFormat="1" x14ac:dyDescent="0.25">
      <c r="A470" s="33"/>
      <c r="B470" s="29"/>
      <c r="C470" s="29"/>
      <c r="D470" s="30"/>
      <c r="E470" s="29"/>
      <c r="F470" s="29"/>
      <c r="G470" s="29"/>
      <c r="H470" s="29"/>
      <c r="I470" s="3"/>
      <c r="J470" s="3"/>
      <c r="K470" s="3"/>
      <c r="L470" s="57"/>
      <c r="M470" s="57"/>
      <c r="N470" s="57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</row>
    <row r="471" spans="1:241" s="6" customFormat="1" x14ac:dyDescent="0.25">
      <c r="A471" s="33"/>
      <c r="B471" s="29"/>
      <c r="C471" s="29"/>
      <c r="D471" s="30"/>
      <c r="E471" s="29"/>
      <c r="F471" s="29"/>
      <c r="G471" s="29"/>
      <c r="H471" s="29"/>
      <c r="I471" s="3"/>
      <c r="J471" s="3"/>
      <c r="K471" s="3"/>
      <c r="L471" s="57"/>
      <c r="M471" s="57"/>
      <c r="N471" s="57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</row>
    <row r="472" spans="1:241" s="6" customFormat="1" x14ac:dyDescent="0.25">
      <c r="A472" s="33"/>
      <c r="B472" s="29"/>
      <c r="C472" s="29"/>
      <c r="D472" s="30"/>
      <c r="E472" s="29"/>
      <c r="F472" s="29"/>
      <c r="G472" s="29"/>
      <c r="H472" s="29"/>
      <c r="I472" s="3"/>
      <c r="J472" s="3"/>
      <c r="K472" s="3"/>
      <c r="L472" s="57"/>
      <c r="M472" s="57"/>
      <c r="N472" s="57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</row>
    <row r="473" spans="1:241" s="6" customFormat="1" x14ac:dyDescent="0.25">
      <c r="A473" s="33"/>
      <c r="B473" s="29"/>
      <c r="C473" s="29"/>
      <c r="D473" s="30"/>
      <c r="E473" s="29"/>
      <c r="F473" s="29"/>
      <c r="G473" s="29"/>
      <c r="H473" s="29"/>
      <c r="I473" s="3"/>
      <c r="J473" s="3"/>
      <c r="K473" s="3"/>
      <c r="L473" s="57"/>
      <c r="M473" s="57"/>
      <c r="N473" s="57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</row>
    <row r="474" spans="1:241" s="6" customFormat="1" x14ac:dyDescent="0.25">
      <c r="A474" s="33"/>
      <c r="B474" s="29"/>
      <c r="C474" s="29"/>
      <c r="D474" s="30"/>
      <c r="E474" s="29"/>
      <c r="F474" s="29"/>
      <c r="G474" s="29"/>
      <c r="H474" s="29"/>
      <c r="I474" s="3"/>
      <c r="J474" s="3"/>
      <c r="K474" s="3"/>
      <c r="L474" s="57"/>
      <c r="M474" s="57"/>
      <c r="N474" s="57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</row>
    <row r="475" spans="1:241" s="6" customFormat="1" x14ac:dyDescent="0.25">
      <c r="A475" s="33"/>
      <c r="B475" s="29"/>
      <c r="C475" s="29"/>
      <c r="D475" s="30"/>
      <c r="E475" s="29"/>
      <c r="F475" s="29"/>
      <c r="G475" s="29"/>
      <c r="H475" s="29"/>
      <c r="I475" s="3"/>
      <c r="J475" s="3"/>
      <c r="K475" s="3"/>
      <c r="L475" s="57"/>
      <c r="M475" s="57"/>
      <c r="N475" s="57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</row>
    <row r="476" spans="1:241" s="6" customFormat="1" x14ac:dyDescent="0.25">
      <c r="A476" s="33"/>
      <c r="B476" s="29"/>
      <c r="C476" s="29"/>
      <c r="D476" s="30"/>
      <c r="E476" s="29"/>
      <c r="F476" s="29"/>
      <c r="G476" s="29"/>
      <c r="H476" s="29"/>
      <c r="I476" s="3"/>
      <c r="J476" s="3"/>
      <c r="K476" s="3"/>
      <c r="L476" s="57"/>
      <c r="M476" s="57"/>
      <c r="N476" s="57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</row>
    <row r="477" spans="1:241" s="6" customFormat="1" x14ac:dyDescent="0.25">
      <c r="A477" s="33"/>
      <c r="B477" s="29"/>
      <c r="C477" s="29"/>
      <c r="D477" s="30"/>
      <c r="E477" s="29"/>
      <c r="F477" s="29"/>
      <c r="G477" s="29"/>
      <c r="H477" s="29"/>
      <c r="I477" s="3"/>
      <c r="J477" s="3"/>
      <c r="K477" s="3"/>
      <c r="L477" s="57"/>
      <c r="M477" s="57"/>
      <c r="N477" s="57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</row>
    <row r="478" spans="1:241" s="6" customFormat="1" x14ac:dyDescent="0.25">
      <c r="A478" s="33"/>
      <c r="B478" s="29"/>
      <c r="C478" s="29"/>
      <c r="D478" s="30"/>
      <c r="E478" s="29"/>
      <c r="F478" s="29"/>
      <c r="G478" s="29"/>
      <c r="H478" s="29"/>
      <c r="I478" s="3"/>
      <c r="J478" s="3"/>
      <c r="K478" s="3"/>
      <c r="L478" s="57"/>
      <c r="M478" s="57"/>
      <c r="N478" s="57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</row>
    <row r="479" spans="1:241" s="6" customFormat="1" x14ac:dyDescent="0.25">
      <c r="A479" s="33"/>
      <c r="B479" s="29"/>
      <c r="C479" s="29"/>
      <c r="D479" s="30"/>
      <c r="E479" s="29"/>
      <c r="F479" s="29"/>
      <c r="G479" s="29"/>
      <c r="H479" s="29"/>
      <c r="I479" s="3"/>
      <c r="J479" s="3"/>
      <c r="K479" s="3"/>
      <c r="L479" s="57"/>
      <c r="M479" s="57"/>
      <c r="N479" s="57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</row>
    <row r="480" spans="1:241" s="6" customFormat="1" x14ac:dyDescent="0.25">
      <c r="A480" s="33"/>
      <c r="B480" s="29"/>
      <c r="C480" s="29"/>
      <c r="D480" s="30"/>
      <c r="E480" s="29"/>
      <c r="F480" s="29"/>
      <c r="G480" s="29"/>
      <c r="H480" s="29"/>
      <c r="I480" s="3"/>
      <c r="J480" s="3"/>
      <c r="K480" s="3"/>
      <c r="L480" s="57"/>
      <c r="M480" s="57"/>
      <c r="N480" s="57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</row>
    <row r="481" spans="1:241" s="6" customFormat="1" x14ac:dyDescent="0.25">
      <c r="A481" s="33"/>
      <c r="B481" s="29"/>
      <c r="C481" s="29"/>
      <c r="D481" s="30"/>
      <c r="E481" s="29"/>
      <c r="F481" s="29"/>
      <c r="G481" s="29"/>
      <c r="H481" s="29"/>
      <c r="I481" s="3"/>
      <c r="J481" s="3"/>
      <c r="K481" s="3"/>
      <c r="L481" s="57"/>
      <c r="M481" s="57"/>
      <c r="N481" s="57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</row>
    <row r="482" spans="1:241" s="6" customFormat="1" x14ac:dyDescent="0.25">
      <c r="A482" s="33"/>
      <c r="B482" s="29"/>
      <c r="C482" s="29"/>
      <c r="D482" s="30"/>
      <c r="E482" s="29"/>
      <c r="F482" s="29"/>
      <c r="G482" s="29"/>
      <c r="H482" s="29"/>
      <c r="I482" s="3"/>
      <c r="J482" s="3"/>
      <c r="K482" s="3"/>
      <c r="L482" s="57"/>
      <c r="M482" s="57"/>
      <c r="N482" s="57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</row>
    <row r="483" spans="1:241" s="6" customFormat="1" x14ac:dyDescent="0.25">
      <c r="A483" s="33"/>
      <c r="B483" s="29"/>
      <c r="C483" s="29"/>
      <c r="D483" s="30"/>
      <c r="E483" s="29"/>
      <c r="F483" s="29"/>
      <c r="G483" s="29"/>
      <c r="H483" s="29"/>
      <c r="I483" s="3"/>
      <c r="J483" s="3"/>
      <c r="K483" s="3"/>
      <c r="L483" s="57"/>
      <c r="M483" s="57"/>
      <c r="N483" s="57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</row>
    <row r="484" spans="1:241" s="6" customFormat="1" x14ac:dyDescent="0.25">
      <c r="A484" s="33"/>
      <c r="B484" s="29"/>
      <c r="C484" s="29"/>
      <c r="D484" s="30"/>
      <c r="E484" s="29"/>
      <c r="F484" s="29"/>
      <c r="G484" s="29"/>
      <c r="H484" s="29"/>
      <c r="I484" s="3"/>
      <c r="J484" s="3"/>
      <c r="K484" s="3"/>
      <c r="L484" s="57"/>
      <c r="M484" s="57"/>
      <c r="N484" s="57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</row>
    <row r="485" spans="1:241" s="6" customFormat="1" x14ac:dyDescent="0.25">
      <c r="A485" s="33"/>
      <c r="B485" s="29"/>
      <c r="C485" s="29"/>
      <c r="D485" s="30"/>
      <c r="E485" s="29"/>
      <c r="F485" s="29"/>
      <c r="G485" s="29"/>
      <c r="H485" s="29"/>
      <c r="I485" s="3"/>
      <c r="J485" s="3"/>
      <c r="K485" s="3"/>
      <c r="L485" s="57"/>
      <c r="M485" s="57"/>
      <c r="N485" s="57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</row>
    <row r="486" spans="1:241" s="6" customFormat="1" x14ac:dyDescent="0.25">
      <c r="A486" s="33"/>
      <c r="B486" s="29"/>
      <c r="C486" s="29"/>
      <c r="D486" s="30"/>
      <c r="E486" s="29"/>
      <c r="F486" s="29"/>
      <c r="G486" s="29"/>
      <c r="H486" s="29"/>
      <c r="I486" s="3"/>
      <c r="J486" s="3"/>
      <c r="K486" s="3"/>
      <c r="L486" s="57"/>
      <c r="M486" s="57"/>
      <c r="N486" s="57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</row>
    <row r="487" spans="1:241" s="6" customFormat="1" x14ac:dyDescent="0.25">
      <c r="A487" s="33"/>
      <c r="B487" s="29"/>
      <c r="C487" s="29"/>
      <c r="D487" s="30"/>
      <c r="E487" s="29"/>
      <c r="F487" s="29"/>
      <c r="G487" s="29"/>
      <c r="H487" s="29"/>
      <c r="I487" s="3"/>
      <c r="J487" s="3"/>
      <c r="K487" s="3"/>
      <c r="L487" s="57"/>
      <c r="M487" s="57"/>
      <c r="N487" s="57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</row>
    <row r="488" spans="1:241" s="6" customFormat="1" x14ac:dyDescent="0.25">
      <c r="A488" s="33"/>
      <c r="B488" s="29"/>
      <c r="C488" s="29"/>
      <c r="D488" s="30"/>
      <c r="E488" s="29"/>
      <c r="F488" s="29"/>
      <c r="G488" s="29"/>
      <c r="H488" s="29"/>
      <c r="I488" s="3"/>
      <c r="J488" s="3"/>
      <c r="K488" s="3"/>
      <c r="L488" s="57"/>
      <c r="M488" s="57"/>
      <c r="N488" s="57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</row>
    <row r="489" spans="1:241" s="6" customFormat="1" x14ac:dyDescent="0.25">
      <c r="A489" s="33"/>
      <c r="B489" s="29"/>
      <c r="C489" s="29"/>
      <c r="D489" s="30"/>
      <c r="E489" s="29"/>
      <c r="F489" s="29"/>
      <c r="G489" s="29"/>
      <c r="H489" s="29"/>
      <c r="I489" s="3"/>
      <c r="J489" s="3"/>
      <c r="K489" s="3"/>
      <c r="L489" s="57"/>
      <c r="M489" s="57"/>
      <c r="N489" s="57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</row>
    <row r="490" spans="1:241" s="6" customFormat="1" x14ac:dyDescent="0.25">
      <c r="A490" s="33"/>
      <c r="B490" s="29"/>
      <c r="C490" s="29"/>
      <c r="D490" s="30"/>
      <c r="E490" s="29"/>
      <c r="F490" s="29"/>
      <c r="G490" s="29"/>
      <c r="H490" s="29"/>
      <c r="I490" s="3"/>
      <c r="J490" s="3"/>
      <c r="K490" s="3"/>
      <c r="L490" s="57"/>
      <c r="M490" s="57"/>
      <c r="N490" s="57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</row>
    <row r="491" spans="1:241" s="6" customFormat="1" x14ac:dyDescent="0.25">
      <c r="A491" s="33"/>
      <c r="B491" s="29"/>
      <c r="C491" s="29"/>
      <c r="D491" s="30"/>
      <c r="E491" s="29"/>
      <c r="F491" s="29"/>
      <c r="G491" s="29"/>
      <c r="H491" s="29"/>
      <c r="I491" s="3"/>
      <c r="J491" s="3"/>
      <c r="K491" s="3"/>
      <c r="L491" s="57"/>
      <c r="M491" s="57"/>
      <c r="N491" s="57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</row>
    <row r="492" spans="1:241" s="6" customFormat="1" x14ac:dyDescent="0.25">
      <c r="A492" s="33"/>
      <c r="B492" s="29"/>
      <c r="C492" s="29"/>
      <c r="D492" s="30"/>
      <c r="E492" s="29"/>
      <c r="F492" s="29"/>
      <c r="G492" s="29"/>
      <c r="H492" s="29"/>
      <c r="I492" s="3"/>
      <c r="J492" s="3"/>
      <c r="K492" s="3"/>
      <c r="L492" s="57"/>
      <c r="M492" s="57"/>
      <c r="N492" s="57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</row>
    <row r="493" spans="1:241" s="6" customFormat="1" x14ac:dyDescent="0.25">
      <c r="A493" s="33"/>
      <c r="B493" s="29"/>
      <c r="C493" s="29"/>
      <c r="D493" s="30"/>
      <c r="E493" s="29"/>
      <c r="F493" s="29"/>
      <c r="G493" s="29"/>
      <c r="H493" s="29"/>
      <c r="I493" s="3"/>
      <c r="J493" s="3"/>
      <c r="K493" s="3"/>
      <c r="L493" s="57"/>
      <c r="M493" s="57"/>
      <c r="N493" s="57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</row>
    <row r="494" spans="1:241" s="6" customFormat="1" x14ac:dyDescent="0.25">
      <c r="A494" s="33"/>
      <c r="B494" s="29"/>
      <c r="C494" s="29"/>
      <c r="D494" s="30"/>
      <c r="E494" s="29"/>
      <c r="F494" s="29"/>
      <c r="G494" s="29"/>
      <c r="H494" s="29"/>
      <c r="I494" s="3"/>
      <c r="J494" s="3"/>
      <c r="K494" s="3"/>
      <c r="L494" s="57"/>
      <c r="M494" s="57"/>
      <c r="N494" s="57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</row>
    <row r="495" spans="1:241" s="6" customFormat="1" x14ac:dyDescent="0.25">
      <c r="A495" s="33"/>
      <c r="B495" s="29"/>
      <c r="C495" s="29"/>
      <c r="D495" s="30"/>
      <c r="E495" s="29"/>
      <c r="F495" s="29"/>
      <c r="G495" s="29"/>
      <c r="H495" s="29"/>
      <c r="I495" s="3"/>
      <c r="J495" s="3"/>
      <c r="K495" s="3"/>
      <c r="L495" s="57"/>
      <c r="M495" s="57"/>
      <c r="N495" s="57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</row>
    <row r="496" spans="1:241" s="6" customFormat="1" x14ac:dyDescent="0.25">
      <c r="A496" s="33"/>
      <c r="B496" s="29"/>
      <c r="C496" s="29"/>
      <c r="D496" s="30"/>
      <c r="E496" s="29"/>
      <c r="F496" s="29"/>
      <c r="G496" s="29"/>
      <c r="H496" s="29"/>
      <c r="I496" s="3"/>
      <c r="J496" s="3"/>
      <c r="K496" s="3"/>
      <c r="L496" s="57"/>
      <c r="M496" s="57"/>
      <c r="N496" s="57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</row>
    <row r="497" spans="1:241" s="6" customFormat="1" x14ac:dyDescent="0.25">
      <c r="A497" s="33"/>
      <c r="B497" s="29"/>
      <c r="C497" s="29"/>
      <c r="D497" s="30"/>
      <c r="E497" s="29"/>
      <c r="F497" s="29"/>
      <c r="G497" s="29"/>
      <c r="H497" s="29"/>
      <c r="I497" s="3"/>
      <c r="J497" s="3"/>
      <c r="K497" s="3"/>
      <c r="L497" s="57"/>
      <c r="M497" s="57"/>
      <c r="N497" s="57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</row>
    <row r="498" spans="1:241" s="6" customFormat="1" x14ac:dyDescent="0.25">
      <c r="A498" s="33"/>
      <c r="B498" s="29"/>
      <c r="C498" s="29"/>
      <c r="D498" s="30"/>
      <c r="E498" s="29"/>
      <c r="F498" s="29"/>
      <c r="G498" s="29"/>
      <c r="H498" s="29"/>
      <c r="I498" s="3"/>
      <c r="J498" s="3"/>
      <c r="K498" s="3"/>
      <c r="L498" s="57"/>
      <c r="M498" s="57"/>
      <c r="N498" s="57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</row>
    <row r="499" spans="1:241" s="6" customFormat="1" x14ac:dyDescent="0.25">
      <c r="A499" s="33"/>
      <c r="B499" s="29"/>
      <c r="C499" s="29"/>
      <c r="D499" s="30"/>
      <c r="E499" s="29"/>
      <c r="F499" s="29"/>
      <c r="G499" s="29"/>
      <c r="H499" s="29"/>
      <c r="I499" s="3"/>
      <c r="J499" s="3"/>
      <c r="K499" s="3"/>
      <c r="L499" s="57"/>
      <c r="M499" s="57"/>
      <c r="N499" s="57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</row>
    <row r="500" spans="1:241" s="6" customFormat="1" x14ac:dyDescent="0.25">
      <c r="A500" s="33"/>
      <c r="B500" s="29"/>
      <c r="C500" s="29"/>
      <c r="D500" s="30"/>
      <c r="E500" s="29"/>
      <c r="F500" s="29"/>
      <c r="G500" s="29"/>
      <c r="H500" s="29"/>
      <c r="I500" s="3"/>
      <c r="J500" s="3"/>
      <c r="K500" s="3"/>
      <c r="L500" s="57"/>
      <c r="M500" s="57"/>
      <c r="N500" s="57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</row>
    <row r="501" spans="1:241" s="6" customFormat="1" x14ac:dyDescent="0.25">
      <c r="A501" s="33"/>
      <c r="B501" s="29"/>
      <c r="C501" s="29"/>
      <c r="D501" s="30"/>
      <c r="E501" s="29"/>
      <c r="F501" s="29"/>
      <c r="G501" s="29"/>
      <c r="H501" s="29"/>
      <c r="I501" s="3"/>
      <c r="J501" s="3"/>
      <c r="K501" s="3"/>
      <c r="L501" s="57"/>
      <c r="M501" s="57"/>
      <c r="N501" s="57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</row>
    <row r="502" spans="1:241" s="6" customFormat="1" x14ac:dyDescent="0.25">
      <c r="A502" s="33"/>
      <c r="B502" s="29"/>
      <c r="C502" s="29"/>
      <c r="D502" s="30"/>
      <c r="E502" s="29"/>
      <c r="F502" s="29"/>
      <c r="G502" s="29"/>
      <c r="H502" s="29"/>
      <c r="I502" s="3"/>
      <c r="J502" s="3"/>
      <c r="K502" s="3"/>
      <c r="L502" s="57"/>
      <c r="M502" s="57"/>
      <c r="N502" s="57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</row>
    <row r="503" spans="1:241" s="6" customFormat="1" x14ac:dyDescent="0.25">
      <c r="A503" s="33"/>
      <c r="B503" s="29"/>
      <c r="C503" s="29"/>
      <c r="D503" s="30"/>
      <c r="E503" s="29"/>
      <c r="F503" s="29"/>
      <c r="G503" s="29"/>
      <c r="H503" s="29"/>
      <c r="I503" s="3"/>
      <c r="J503" s="3"/>
      <c r="K503" s="3"/>
      <c r="L503" s="57"/>
      <c r="M503" s="57"/>
      <c r="N503" s="57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</row>
    <row r="504" spans="1:241" s="6" customFormat="1" x14ac:dyDescent="0.25">
      <c r="A504" s="33"/>
      <c r="B504" s="29"/>
      <c r="C504" s="29"/>
      <c r="D504" s="30"/>
      <c r="E504" s="29"/>
      <c r="F504" s="29"/>
      <c r="G504" s="29"/>
      <c r="H504" s="29"/>
      <c r="I504" s="3"/>
      <c r="J504" s="3"/>
      <c r="K504" s="3"/>
      <c r="L504" s="57"/>
      <c r="M504" s="57"/>
      <c r="N504" s="57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</row>
    <row r="505" spans="1:241" s="6" customFormat="1" x14ac:dyDescent="0.25">
      <c r="A505" s="33"/>
      <c r="B505" s="29"/>
      <c r="C505" s="29"/>
      <c r="D505" s="30"/>
      <c r="E505" s="29"/>
      <c r="F505" s="29"/>
      <c r="G505" s="29"/>
      <c r="H505" s="29"/>
      <c r="I505" s="3"/>
      <c r="J505" s="3"/>
      <c r="K505" s="3"/>
      <c r="L505" s="57"/>
      <c r="M505" s="57"/>
      <c r="N505" s="57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</row>
    <row r="506" spans="1:241" s="6" customFormat="1" x14ac:dyDescent="0.25">
      <c r="A506" s="33"/>
      <c r="B506" s="29"/>
      <c r="C506" s="29"/>
      <c r="D506" s="30"/>
      <c r="E506" s="29"/>
      <c r="F506" s="29"/>
      <c r="G506" s="29"/>
      <c r="H506" s="29"/>
      <c r="I506" s="3"/>
      <c r="J506" s="3"/>
      <c r="K506" s="3"/>
      <c r="L506" s="57"/>
      <c r="M506" s="57"/>
      <c r="N506" s="57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</row>
    <row r="507" spans="1:241" s="6" customFormat="1" x14ac:dyDescent="0.25">
      <c r="A507" s="33"/>
      <c r="B507" s="29"/>
      <c r="C507" s="29"/>
      <c r="D507" s="30"/>
      <c r="E507" s="29"/>
      <c r="F507" s="29"/>
      <c r="G507" s="29"/>
      <c r="H507" s="29"/>
      <c r="I507" s="3"/>
      <c r="J507" s="3"/>
      <c r="K507" s="3"/>
      <c r="L507" s="57"/>
      <c r="M507" s="57"/>
      <c r="N507" s="57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</row>
    <row r="508" spans="1:241" s="6" customFormat="1" x14ac:dyDescent="0.25">
      <c r="A508" s="33"/>
      <c r="B508" s="29"/>
      <c r="C508" s="29"/>
      <c r="D508" s="30"/>
      <c r="E508" s="29"/>
      <c r="F508" s="29"/>
      <c r="G508" s="29"/>
      <c r="H508" s="29"/>
      <c r="I508" s="3"/>
      <c r="J508" s="3"/>
      <c r="K508" s="3"/>
      <c r="L508" s="57"/>
      <c r="M508" s="57"/>
      <c r="N508" s="57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</row>
    <row r="509" spans="1:241" s="6" customFormat="1" x14ac:dyDescent="0.25">
      <c r="A509" s="33"/>
      <c r="B509" s="29"/>
      <c r="C509" s="29"/>
      <c r="D509" s="30"/>
      <c r="E509" s="29"/>
      <c r="F509" s="29"/>
      <c r="G509" s="29"/>
      <c r="H509" s="29"/>
      <c r="I509" s="3"/>
      <c r="J509" s="3"/>
      <c r="K509" s="3"/>
      <c r="L509" s="57"/>
      <c r="M509" s="57"/>
      <c r="N509" s="57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</row>
    <row r="510" spans="1:241" s="6" customFormat="1" x14ac:dyDescent="0.25">
      <c r="A510" s="33"/>
      <c r="B510" s="29"/>
      <c r="C510" s="29"/>
      <c r="D510" s="30"/>
      <c r="E510" s="29"/>
      <c r="F510" s="29"/>
      <c r="G510" s="29"/>
      <c r="H510" s="29"/>
      <c r="I510" s="3"/>
      <c r="J510" s="3"/>
      <c r="K510" s="3"/>
      <c r="L510" s="57"/>
      <c r="M510" s="57"/>
      <c r="N510" s="57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</row>
    <row r="511" spans="1:241" s="6" customFormat="1" x14ac:dyDescent="0.25">
      <c r="A511" s="33"/>
      <c r="B511" s="29"/>
      <c r="C511" s="29"/>
      <c r="D511" s="30"/>
      <c r="E511" s="29"/>
      <c r="F511" s="29"/>
      <c r="G511" s="29"/>
      <c r="H511" s="29"/>
      <c r="I511" s="3"/>
      <c r="J511" s="3"/>
      <c r="K511" s="3"/>
      <c r="L511" s="57"/>
      <c r="M511" s="57"/>
      <c r="N511" s="57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</row>
    <row r="512" spans="1:241" s="6" customFormat="1" x14ac:dyDescent="0.25">
      <c r="A512" s="33"/>
      <c r="B512" s="29"/>
      <c r="C512" s="29"/>
      <c r="D512" s="30"/>
      <c r="E512" s="29"/>
      <c r="F512" s="29"/>
      <c r="G512" s="29"/>
      <c r="H512" s="29"/>
      <c r="I512" s="3"/>
      <c r="J512" s="3"/>
      <c r="K512" s="3"/>
      <c r="L512" s="57"/>
      <c r="M512" s="57"/>
      <c r="N512" s="57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</row>
    <row r="513" spans="1:241" s="6" customFormat="1" x14ac:dyDescent="0.25">
      <c r="A513" s="33"/>
      <c r="B513" s="29"/>
      <c r="C513" s="29"/>
      <c r="D513" s="30"/>
      <c r="E513" s="29"/>
      <c r="F513" s="29"/>
      <c r="G513" s="29"/>
      <c r="H513" s="29"/>
      <c r="I513" s="3"/>
      <c r="J513" s="3"/>
      <c r="K513" s="3"/>
      <c r="L513" s="57"/>
      <c r="M513" s="57"/>
      <c r="N513" s="57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</row>
    <row r="514" spans="1:241" s="6" customFormat="1" x14ac:dyDescent="0.25">
      <c r="A514" s="33"/>
      <c r="B514" s="29"/>
      <c r="C514" s="29"/>
      <c r="D514" s="30"/>
      <c r="E514" s="29"/>
      <c r="F514" s="29"/>
      <c r="G514" s="29"/>
      <c r="H514" s="29"/>
      <c r="I514" s="3"/>
      <c r="J514" s="3"/>
      <c r="K514" s="3"/>
      <c r="L514" s="57"/>
      <c r="M514" s="57"/>
      <c r="N514" s="57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</row>
    <row r="515" spans="1:241" s="6" customFormat="1" x14ac:dyDescent="0.25">
      <c r="A515" s="33"/>
      <c r="B515" s="29"/>
      <c r="C515" s="29"/>
      <c r="D515" s="30"/>
      <c r="E515" s="29"/>
      <c r="F515" s="29"/>
      <c r="G515" s="29"/>
      <c r="H515" s="29"/>
      <c r="I515" s="3"/>
      <c r="J515" s="3"/>
      <c r="K515" s="3"/>
      <c r="L515" s="57"/>
      <c r="M515" s="57"/>
      <c r="N515" s="57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</row>
    <row r="516" spans="1:241" s="6" customFormat="1" x14ac:dyDescent="0.25">
      <c r="A516" s="33"/>
      <c r="B516" s="29"/>
      <c r="C516" s="29"/>
      <c r="D516" s="30"/>
      <c r="E516" s="29"/>
      <c r="F516" s="29"/>
      <c r="G516" s="29"/>
      <c r="H516" s="29"/>
      <c r="I516" s="3"/>
      <c r="J516" s="3"/>
      <c r="K516" s="3"/>
      <c r="L516" s="57"/>
      <c r="M516" s="57"/>
      <c r="N516" s="57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</row>
    <row r="517" spans="1:241" s="6" customFormat="1" x14ac:dyDescent="0.25">
      <c r="A517" s="33"/>
      <c r="B517" s="29"/>
      <c r="C517" s="29"/>
      <c r="D517" s="30"/>
      <c r="E517" s="29"/>
      <c r="F517" s="29"/>
      <c r="G517" s="29"/>
      <c r="H517" s="29"/>
      <c r="I517" s="3"/>
      <c r="J517" s="3"/>
      <c r="K517" s="3"/>
      <c r="L517" s="57"/>
      <c r="M517" s="57"/>
      <c r="N517" s="57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</row>
    <row r="518" spans="1:241" s="6" customFormat="1" x14ac:dyDescent="0.25">
      <c r="A518" s="33"/>
      <c r="B518" s="29"/>
      <c r="C518" s="29"/>
      <c r="D518" s="30"/>
      <c r="E518" s="29"/>
      <c r="F518" s="29"/>
      <c r="G518" s="29"/>
      <c r="H518" s="29"/>
      <c r="I518" s="3"/>
      <c r="J518" s="3"/>
      <c r="K518" s="3"/>
      <c r="L518" s="57"/>
      <c r="M518" s="57"/>
      <c r="N518" s="57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</row>
    <row r="519" spans="1:241" s="6" customFormat="1" x14ac:dyDescent="0.25">
      <c r="A519" s="33"/>
      <c r="B519" s="29"/>
      <c r="C519" s="29"/>
      <c r="D519" s="30"/>
      <c r="E519" s="29"/>
      <c r="F519" s="29"/>
      <c r="G519" s="29"/>
      <c r="H519" s="29"/>
      <c r="I519" s="3"/>
      <c r="J519" s="3"/>
      <c r="K519" s="3"/>
      <c r="L519" s="57"/>
      <c r="M519" s="57"/>
      <c r="N519" s="57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</row>
    <row r="520" spans="1:241" s="6" customFormat="1" x14ac:dyDescent="0.25">
      <c r="A520" s="33"/>
      <c r="B520" s="29"/>
      <c r="C520" s="29"/>
      <c r="D520" s="30"/>
      <c r="E520" s="29"/>
      <c r="F520" s="29"/>
      <c r="G520" s="29"/>
      <c r="H520" s="29"/>
      <c r="I520" s="3"/>
      <c r="J520" s="3"/>
      <c r="K520" s="3"/>
      <c r="L520" s="57"/>
      <c r="M520" s="57"/>
      <c r="N520" s="57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</row>
    <row r="521" spans="1:241" s="6" customFormat="1" x14ac:dyDescent="0.25">
      <c r="A521" s="33"/>
      <c r="B521" s="29"/>
      <c r="C521" s="29"/>
      <c r="D521" s="30"/>
      <c r="E521" s="29"/>
      <c r="F521" s="29"/>
      <c r="G521" s="29"/>
      <c r="H521" s="29"/>
      <c r="I521" s="3"/>
      <c r="J521" s="3"/>
      <c r="K521" s="3"/>
      <c r="L521" s="57"/>
      <c r="M521" s="57"/>
      <c r="N521" s="57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</row>
    <row r="522" spans="1:241" s="6" customFormat="1" x14ac:dyDescent="0.25">
      <c r="A522" s="33"/>
      <c r="B522" s="29"/>
      <c r="C522" s="29"/>
      <c r="D522" s="30"/>
      <c r="E522" s="29"/>
      <c r="F522" s="29"/>
      <c r="G522" s="29"/>
      <c r="H522" s="29"/>
      <c r="I522" s="3"/>
      <c r="J522" s="3"/>
      <c r="K522" s="3"/>
      <c r="L522" s="57"/>
      <c r="M522" s="57"/>
      <c r="N522" s="57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</row>
    <row r="523" spans="1:241" s="6" customFormat="1" x14ac:dyDescent="0.25">
      <c r="A523" s="33"/>
      <c r="B523" s="29"/>
      <c r="C523" s="29"/>
      <c r="D523" s="30"/>
      <c r="E523" s="29"/>
      <c r="F523" s="29"/>
      <c r="G523" s="29"/>
      <c r="H523" s="29"/>
      <c r="I523" s="3"/>
      <c r="J523" s="3"/>
      <c r="K523" s="3"/>
      <c r="L523" s="57"/>
      <c r="M523" s="57"/>
      <c r="N523" s="57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</row>
    <row r="524" spans="1:241" s="6" customFormat="1" x14ac:dyDescent="0.25">
      <c r="A524" s="33"/>
      <c r="B524" s="29"/>
      <c r="C524" s="29"/>
      <c r="D524" s="30"/>
      <c r="E524" s="29"/>
      <c r="F524" s="29"/>
      <c r="G524" s="29"/>
      <c r="H524" s="29"/>
      <c r="I524" s="3"/>
      <c r="J524" s="3"/>
      <c r="K524" s="3"/>
      <c r="L524" s="57"/>
      <c r="M524" s="57"/>
      <c r="N524" s="57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</row>
    <row r="525" spans="1:241" s="6" customFormat="1" x14ac:dyDescent="0.25">
      <c r="A525" s="33"/>
      <c r="B525" s="29"/>
      <c r="C525" s="29"/>
      <c r="D525" s="30"/>
      <c r="E525" s="29"/>
      <c r="F525" s="29"/>
      <c r="G525" s="29"/>
      <c r="H525" s="29"/>
      <c r="I525" s="3"/>
      <c r="J525" s="3"/>
      <c r="K525" s="3"/>
      <c r="L525" s="57"/>
      <c r="M525" s="57"/>
      <c r="N525" s="57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</row>
    <row r="526" spans="1:241" s="6" customFormat="1" x14ac:dyDescent="0.25">
      <c r="A526" s="33"/>
      <c r="B526" s="29"/>
      <c r="C526" s="29"/>
      <c r="D526" s="30"/>
      <c r="E526" s="29"/>
      <c r="F526" s="29"/>
      <c r="G526" s="29"/>
      <c r="H526" s="29"/>
      <c r="I526" s="3"/>
      <c r="J526" s="3"/>
      <c r="K526" s="3"/>
      <c r="L526" s="57"/>
      <c r="M526" s="57"/>
      <c r="N526" s="57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</row>
    <row r="527" spans="1:241" s="6" customFormat="1" x14ac:dyDescent="0.25">
      <c r="A527" s="33"/>
      <c r="B527" s="29"/>
      <c r="C527" s="29"/>
      <c r="D527" s="30"/>
      <c r="E527" s="29"/>
      <c r="F527" s="29"/>
      <c r="G527" s="29"/>
      <c r="H527" s="29"/>
      <c r="I527" s="3"/>
      <c r="J527" s="3"/>
      <c r="K527" s="3"/>
      <c r="L527" s="57"/>
      <c r="M527" s="57"/>
      <c r="N527" s="57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</row>
    <row r="528" spans="1:241" s="6" customFormat="1" x14ac:dyDescent="0.25">
      <c r="A528" s="33"/>
      <c r="B528" s="29"/>
      <c r="C528" s="29"/>
      <c r="D528" s="30"/>
      <c r="E528" s="29"/>
      <c r="F528" s="29"/>
      <c r="G528" s="29"/>
      <c r="H528" s="29"/>
      <c r="I528" s="3"/>
      <c r="J528" s="3"/>
      <c r="K528" s="3"/>
      <c r="L528" s="57"/>
      <c r="M528" s="57"/>
      <c r="N528" s="57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</row>
    <row r="529" spans="1:241" s="6" customFormat="1" x14ac:dyDescent="0.25">
      <c r="A529" s="33"/>
      <c r="B529" s="29"/>
      <c r="C529" s="29"/>
      <c r="D529" s="30"/>
      <c r="E529" s="29"/>
      <c r="F529" s="29"/>
      <c r="G529" s="29"/>
      <c r="H529" s="29"/>
      <c r="I529" s="3"/>
      <c r="J529" s="3"/>
      <c r="K529" s="3"/>
      <c r="L529" s="57"/>
      <c r="M529" s="57"/>
      <c r="N529" s="57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</row>
    <row r="530" spans="1:241" s="6" customFormat="1" x14ac:dyDescent="0.25">
      <c r="A530" s="33"/>
      <c r="B530" s="29"/>
      <c r="C530" s="29"/>
      <c r="D530" s="30"/>
      <c r="E530" s="29"/>
      <c r="F530" s="29"/>
      <c r="G530" s="29"/>
      <c r="H530" s="29"/>
      <c r="I530" s="3"/>
      <c r="J530" s="3"/>
      <c r="K530" s="3"/>
      <c r="L530" s="57"/>
      <c r="M530" s="57"/>
      <c r="N530" s="57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</row>
    <row r="531" spans="1:241" s="6" customFormat="1" x14ac:dyDescent="0.25">
      <c r="A531" s="33"/>
      <c r="B531" s="29"/>
      <c r="C531" s="29"/>
      <c r="D531" s="30"/>
      <c r="E531" s="29"/>
      <c r="F531" s="29"/>
      <c r="G531" s="29"/>
      <c r="H531" s="29"/>
      <c r="I531" s="3"/>
      <c r="J531" s="3"/>
      <c r="K531" s="3"/>
      <c r="L531" s="57"/>
      <c r="M531" s="57"/>
      <c r="N531" s="57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</row>
    <row r="532" spans="1:241" s="6" customFormat="1" x14ac:dyDescent="0.25">
      <c r="A532" s="33"/>
      <c r="B532" s="29"/>
      <c r="C532" s="29"/>
      <c r="D532" s="30"/>
      <c r="E532" s="29"/>
      <c r="F532" s="29"/>
      <c r="G532" s="29"/>
      <c r="H532" s="29"/>
      <c r="I532" s="3"/>
      <c r="J532" s="3"/>
      <c r="K532" s="3"/>
      <c r="L532" s="57"/>
      <c r="M532" s="57"/>
      <c r="N532" s="57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</row>
    <row r="533" spans="1:241" s="6" customFormat="1" x14ac:dyDescent="0.25">
      <c r="A533" s="33"/>
      <c r="B533" s="29"/>
      <c r="C533" s="29"/>
      <c r="D533" s="30"/>
      <c r="E533" s="29"/>
      <c r="F533" s="29"/>
      <c r="G533" s="29"/>
      <c r="H533" s="29"/>
      <c r="I533" s="3"/>
      <c r="J533" s="3"/>
      <c r="K533" s="3"/>
      <c r="L533" s="57"/>
      <c r="M533" s="57"/>
      <c r="N533" s="57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</row>
    <row r="534" spans="1:241" s="6" customFormat="1" x14ac:dyDescent="0.25">
      <c r="A534" s="33"/>
      <c r="B534" s="29"/>
      <c r="C534" s="29"/>
      <c r="D534" s="30"/>
      <c r="E534" s="29"/>
      <c r="F534" s="29"/>
      <c r="G534" s="29"/>
      <c r="H534" s="29"/>
      <c r="I534" s="3"/>
      <c r="J534" s="3"/>
      <c r="K534" s="3"/>
      <c r="L534" s="57"/>
      <c r="M534" s="57"/>
      <c r="N534" s="57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</row>
    <row r="535" spans="1:241" s="6" customFormat="1" x14ac:dyDescent="0.25">
      <c r="A535" s="33"/>
      <c r="B535" s="29"/>
      <c r="C535" s="29"/>
      <c r="D535" s="30"/>
      <c r="E535" s="29"/>
      <c r="F535" s="29"/>
      <c r="G535" s="29"/>
      <c r="H535" s="29"/>
      <c r="I535" s="3"/>
      <c r="J535" s="3"/>
      <c r="K535" s="3"/>
      <c r="L535" s="57"/>
      <c r="M535" s="57"/>
      <c r="N535" s="57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</row>
    <row r="536" spans="1:241" s="6" customFormat="1" x14ac:dyDescent="0.25">
      <c r="A536" s="33"/>
      <c r="B536" s="29"/>
      <c r="C536" s="29"/>
      <c r="D536" s="30"/>
      <c r="E536" s="29"/>
      <c r="F536" s="29"/>
      <c r="G536" s="29"/>
      <c r="H536" s="29"/>
      <c r="I536" s="3"/>
      <c r="J536" s="3"/>
      <c r="K536" s="3"/>
      <c r="L536" s="57"/>
      <c r="M536" s="57"/>
      <c r="N536" s="57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</row>
    <row r="537" spans="1:241" s="6" customFormat="1" x14ac:dyDescent="0.25">
      <c r="A537" s="33"/>
      <c r="B537" s="29"/>
      <c r="C537" s="29"/>
      <c r="D537" s="30"/>
      <c r="E537" s="29"/>
      <c r="F537" s="29"/>
      <c r="G537" s="29"/>
      <c r="H537" s="29"/>
      <c r="I537" s="3"/>
      <c r="J537" s="3"/>
      <c r="K537" s="3"/>
      <c r="L537" s="57"/>
      <c r="M537" s="57"/>
      <c r="N537" s="57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</row>
    <row r="538" spans="1:241" s="6" customFormat="1" x14ac:dyDescent="0.25">
      <c r="A538" s="33"/>
      <c r="B538" s="29"/>
      <c r="C538" s="29"/>
      <c r="D538" s="30"/>
      <c r="E538" s="29"/>
      <c r="F538" s="29"/>
      <c r="G538" s="29"/>
      <c r="H538" s="29"/>
      <c r="I538" s="3"/>
      <c r="J538" s="3"/>
      <c r="K538" s="3"/>
      <c r="L538" s="57"/>
      <c r="M538" s="57"/>
      <c r="N538" s="57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</row>
    <row r="539" spans="1:241" s="6" customFormat="1" x14ac:dyDescent="0.25">
      <c r="A539" s="33"/>
      <c r="B539" s="29"/>
      <c r="C539" s="29"/>
      <c r="D539" s="30"/>
      <c r="E539" s="29"/>
      <c r="F539" s="29"/>
      <c r="G539" s="29"/>
      <c r="H539" s="29"/>
      <c r="I539" s="3"/>
      <c r="J539" s="3"/>
      <c r="K539" s="3"/>
      <c r="L539" s="57"/>
      <c r="M539" s="57"/>
      <c r="N539" s="57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</row>
    <row r="540" spans="1:241" s="6" customFormat="1" x14ac:dyDescent="0.25">
      <c r="A540" s="33"/>
      <c r="B540" s="29"/>
      <c r="C540" s="29"/>
      <c r="D540" s="30"/>
      <c r="E540" s="29"/>
      <c r="F540" s="29"/>
      <c r="G540" s="29"/>
      <c r="H540" s="29"/>
      <c r="I540" s="3"/>
      <c r="J540" s="3"/>
      <c r="K540" s="3"/>
      <c r="L540" s="57"/>
      <c r="M540" s="57"/>
      <c r="N540" s="57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</row>
    <row r="541" spans="1:241" s="6" customFormat="1" x14ac:dyDescent="0.25">
      <c r="A541" s="33"/>
      <c r="B541" s="29"/>
      <c r="C541" s="29"/>
      <c r="D541" s="30"/>
      <c r="E541" s="29"/>
      <c r="F541" s="29"/>
      <c r="G541" s="29"/>
      <c r="H541" s="29"/>
      <c r="I541" s="3"/>
      <c r="J541" s="3"/>
      <c r="K541" s="3"/>
      <c r="L541" s="57"/>
      <c r="M541" s="57"/>
      <c r="N541" s="57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</row>
    <row r="542" spans="1:241" s="6" customFormat="1" x14ac:dyDescent="0.25">
      <c r="A542" s="33"/>
      <c r="B542" s="29"/>
      <c r="C542" s="29"/>
      <c r="D542" s="30"/>
      <c r="E542" s="29"/>
      <c r="F542" s="29"/>
      <c r="G542" s="29"/>
      <c r="H542" s="29"/>
      <c r="I542" s="3"/>
      <c r="J542" s="3"/>
      <c r="K542" s="3"/>
      <c r="L542" s="57"/>
      <c r="M542" s="57"/>
      <c r="N542" s="57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</row>
    <row r="543" spans="1:241" s="6" customFormat="1" x14ac:dyDescent="0.25">
      <c r="A543" s="33"/>
      <c r="B543" s="29"/>
      <c r="C543" s="29"/>
      <c r="D543" s="30"/>
      <c r="E543" s="29"/>
      <c r="F543" s="29"/>
      <c r="G543" s="29"/>
      <c r="H543" s="29"/>
      <c r="I543" s="3"/>
      <c r="J543" s="3"/>
      <c r="K543" s="3"/>
      <c r="L543" s="57"/>
      <c r="M543" s="57"/>
      <c r="N543" s="57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</row>
    <row r="544" spans="1:241" s="6" customFormat="1" x14ac:dyDescent="0.25">
      <c r="A544" s="33"/>
      <c r="B544" s="29"/>
      <c r="C544" s="29"/>
      <c r="D544" s="30"/>
      <c r="E544" s="29"/>
      <c r="F544" s="29"/>
      <c r="G544" s="29"/>
      <c r="H544" s="29"/>
      <c r="I544" s="3"/>
      <c r="J544" s="3"/>
      <c r="K544" s="3"/>
      <c r="L544" s="57"/>
      <c r="M544" s="57"/>
      <c r="N544" s="57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</row>
    <row r="545" spans="1:241" s="6" customFormat="1" x14ac:dyDescent="0.25">
      <c r="A545" s="33"/>
      <c r="B545" s="29"/>
      <c r="C545" s="29"/>
      <c r="D545" s="30"/>
      <c r="E545" s="29"/>
      <c r="F545" s="29"/>
      <c r="G545" s="29"/>
      <c r="H545" s="29"/>
      <c r="I545" s="3"/>
      <c r="J545" s="3"/>
      <c r="K545" s="3"/>
      <c r="L545" s="57"/>
      <c r="M545" s="57"/>
      <c r="N545" s="57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</row>
    <row r="546" spans="1:241" s="6" customFormat="1" x14ac:dyDescent="0.25">
      <c r="A546" s="33"/>
      <c r="B546" s="29"/>
      <c r="C546" s="29"/>
      <c r="D546" s="30"/>
      <c r="E546" s="29"/>
      <c r="F546" s="29"/>
      <c r="G546" s="29"/>
      <c r="H546" s="29"/>
      <c r="I546" s="3"/>
      <c r="J546" s="3"/>
      <c r="K546" s="3"/>
      <c r="L546" s="57"/>
      <c r="M546" s="57"/>
      <c r="N546" s="57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</row>
    <row r="547" spans="1:241" s="6" customFormat="1" x14ac:dyDescent="0.25">
      <c r="A547" s="33"/>
      <c r="B547" s="29"/>
      <c r="C547" s="29"/>
      <c r="D547" s="30"/>
      <c r="E547" s="29"/>
      <c r="F547" s="29"/>
      <c r="G547" s="29"/>
      <c r="H547" s="29"/>
      <c r="I547" s="3"/>
      <c r="J547" s="3"/>
      <c r="K547" s="3"/>
      <c r="L547" s="57"/>
      <c r="M547" s="57"/>
      <c r="N547" s="57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</row>
    <row r="548" spans="1:241" s="6" customFormat="1" x14ac:dyDescent="0.25">
      <c r="A548" s="33"/>
      <c r="B548" s="29"/>
      <c r="C548" s="29"/>
      <c r="D548" s="30"/>
      <c r="E548" s="29"/>
      <c r="F548" s="29"/>
      <c r="G548" s="29"/>
      <c r="H548" s="29"/>
      <c r="I548" s="3"/>
      <c r="J548" s="3"/>
      <c r="K548" s="3"/>
      <c r="L548" s="57"/>
      <c r="M548" s="57"/>
      <c r="N548" s="57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</row>
    <row r="549" spans="1:241" s="6" customFormat="1" x14ac:dyDescent="0.25">
      <c r="A549" s="33"/>
      <c r="B549" s="29"/>
      <c r="C549" s="29"/>
      <c r="D549" s="30"/>
      <c r="E549" s="29"/>
      <c r="F549" s="29"/>
      <c r="G549" s="29"/>
      <c r="H549" s="29"/>
      <c r="I549" s="3"/>
      <c r="J549" s="3"/>
      <c r="K549" s="3"/>
      <c r="L549" s="57"/>
      <c r="M549" s="57"/>
      <c r="N549" s="57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</row>
    <row r="550" spans="1:241" s="6" customFormat="1" x14ac:dyDescent="0.25">
      <c r="A550" s="33"/>
      <c r="B550" s="29"/>
      <c r="C550" s="29"/>
      <c r="D550" s="30"/>
      <c r="E550" s="29"/>
      <c r="F550" s="29"/>
      <c r="G550" s="29"/>
      <c r="H550" s="29"/>
      <c r="I550" s="3"/>
      <c r="J550" s="3"/>
      <c r="K550" s="3"/>
      <c r="L550" s="57"/>
      <c r="M550" s="57"/>
      <c r="N550" s="57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</row>
    <row r="551" spans="1:241" s="6" customFormat="1" x14ac:dyDescent="0.25">
      <c r="A551" s="33"/>
      <c r="B551" s="29"/>
      <c r="C551" s="29"/>
      <c r="D551" s="30"/>
      <c r="E551" s="29"/>
      <c r="F551" s="29"/>
      <c r="G551" s="29"/>
      <c r="H551" s="29"/>
      <c r="I551" s="3"/>
      <c r="J551" s="3"/>
      <c r="K551" s="3"/>
      <c r="L551" s="57"/>
      <c r="M551" s="57"/>
      <c r="N551" s="57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</row>
    <row r="552" spans="1:241" s="6" customFormat="1" x14ac:dyDescent="0.25">
      <c r="A552" s="33"/>
      <c r="B552" s="29"/>
      <c r="C552" s="29"/>
      <c r="D552" s="30"/>
      <c r="E552" s="29"/>
      <c r="F552" s="29"/>
      <c r="G552" s="29"/>
      <c r="H552" s="29"/>
      <c r="I552" s="3"/>
      <c r="J552" s="3"/>
      <c r="K552" s="3"/>
      <c r="L552" s="57"/>
      <c r="M552" s="57"/>
      <c r="N552" s="57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</row>
    <row r="553" spans="1:241" s="6" customFormat="1" x14ac:dyDescent="0.25">
      <c r="A553" s="33"/>
      <c r="B553" s="29"/>
      <c r="C553" s="29"/>
      <c r="D553" s="30"/>
      <c r="E553" s="29"/>
      <c r="F553" s="29"/>
      <c r="G553" s="29"/>
      <c r="H553" s="29"/>
      <c r="I553" s="3"/>
      <c r="J553" s="3"/>
      <c r="K553" s="3"/>
      <c r="L553" s="57"/>
      <c r="M553" s="57"/>
      <c r="N553" s="57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</row>
    <row r="554" spans="1:241" s="6" customFormat="1" x14ac:dyDescent="0.25">
      <c r="A554" s="33"/>
      <c r="B554" s="29"/>
      <c r="C554" s="29"/>
      <c r="D554" s="30"/>
      <c r="E554" s="29"/>
      <c r="F554" s="29"/>
      <c r="G554" s="29"/>
      <c r="H554" s="29"/>
      <c r="I554" s="3"/>
      <c r="J554" s="3"/>
      <c r="K554" s="3"/>
      <c r="L554" s="57"/>
      <c r="M554" s="57"/>
      <c r="N554" s="57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</row>
    <row r="555" spans="1:241" s="6" customFormat="1" x14ac:dyDescent="0.25">
      <c r="A555" s="33"/>
      <c r="B555" s="29"/>
      <c r="C555" s="29"/>
      <c r="D555" s="30"/>
      <c r="E555" s="29"/>
      <c r="F555" s="29"/>
      <c r="G555" s="29"/>
      <c r="H555" s="29"/>
      <c r="I555" s="3"/>
      <c r="J555" s="3"/>
      <c r="K555" s="3"/>
      <c r="L555" s="57"/>
      <c r="M555" s="57"/>
      <c r="N555" s="57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</row>
    <row r="556" spans="1:241" s="6" customFormat="1" x14ac:dyDescent="0.25">
      <c r="A556" s="33"/>
      <c r="B556" s="29"/>
      <c r="C556" s="29"/>
      <c r="D556" s="30"/>
      <c r="E556" s="29"/>
      <c r="F556" s="29"/>
      <c r="G556" s="29"/>
      <c r="H556" s="29"/>
      <c r="I556" s="3"/>
      <c r="J556" s="3"/>
      <c r="K556" s="3"/>
      <c r="L556" s="57"/>
      <c r="M556" s="57"/>
      <c r="N556" s="57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</row>
    <row r="557" spans="1:241" s="6" customFormat="1" x14ac:dyDescent="0.25">
      <c r="A557" s="33"/>
      <c r="B557" s="29"/>
      <c r="C557" s="29"/>
      <c r="D557" s="30"/>
      <c r="E557" s="29"/>
      <c r="F557" s="29"/>
      <c r="G557" s="29"/>
      <c r="H557" s="29"/>
      <c r="I557" s="3"/>
      <c r="J557" s="3"/>
      <c r="K557" s="3"/>
      <c r="L557" s="57"/>
      <c r="M557" s="57"/>
      <c r="N557" s="57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</row>
    <row r="558" spans="1:241" s="6" customFormat="1" x14ac:dyDescent="0.25">
      <c r="A558" s="33"/>
      <c r="B558" s="29"/>
      <c r="C558" s="29"/>
      <c r="D558" s="30"/>
      <c r="E558" s="29"/>
      <c r="F558" s="29"/>
      <c r="G558" s="29"/>
      <c r="H558" s="29"/>
      <c r="I558" s="3"/>
      <c r="J558" s="3"/>
      <c r="K558" s="3"/>
      <c r="L558" s="57"/>
      <c r="M558" s="57"/>
      <c r="N558" s="57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</row>
    <row r="559" spans="1:241" s="6" customFormat="1" x14ac:dyDescent="0.25">
      <c r="A559" s="33"/>
      <c r="B559" s="29"/>
      <c r="C559" s="29"/>
      <c r="D559" s="30"/>
      <c r="E559" s="29"/>
      <c r="F559" s="29"/>
      <c r="G559" s="29"/>
      <c r="H559" s="29"/>
      <c r="I559" s="3"/>
      <c r="J559" s="3"/>
      <c r="K559" s="3"/>
      <c r="L559" s="57"/>
      <c r="M559" s="57"/>
      <c r="N559" s="57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</row>
    <row r="560" spans="1:241" s="6" customFormat="1" x14ac:dyDescent="0.25">
      <c r="A560" s="33"/>
      <c r="B560" s="29"/>
      <c r="C560" s="29"/>
      <c r="D560" s="30"/>
      <c r="E560" s="29"/>
      <c r="F560" s="29"/>
      <c r="G560" s="29"/>
      <c r="H560" s="29"/>
      <c r="I560" s="3"/>
      <c r="J560" s="3"/>
      <c r="K560" s="3"/>
      <c r="L560" s="57"/>
      <c r="M560" s="57"/>
      <c r="N560" s="57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</row>
    <row r="561" spans="1:241" s="6" customFormat="1" x14ac:dyDescent="0.25">
      <c r="A561" s="33"/>
      <c r="B561" s="29"/>
      <c r="C561" s="29"/>
      <c r="D561" s="30"/>
      <c r="E561" s="29"/>
      <c r="F561" s="29"/>
      <c r="G561" s="29"/>
      <c r="H561" s="29"/>
      <c r="I561" s="3"/>
      <c r="J561" s="3"/>
      <c r="K561" s="3"/>
      <c r="L561" s="57"/>
      <c r="M561" s="57"/>
      <c r="N561" s="57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</row>
    <row r="562" spans="1:241" s="6" customFormat="1" x14ac:dyDescent="0.25">
      <c r="A562" s="33"/>
      <c r="B562" s="29"/>
      <c r="C562" s="29"/>
      <c r="D562" s="30"/>
      <c r="E562" s="29"/>
      <c r="F562" s="29"/>
      <c r="G562" s="29"/>
      <c r="H562" s="29"/>
      <c r="I562" s="3"/>
      <c r="J562" s="3"/>
      <c r="K562" s="3"/>
      <c r="L562" s="57"/>
      <c r="M562" s="57"/>
      <c r="N562" s="57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</row>
    <row r="563" spans="1:241" s="6" customFormat="1" x14ac:dyDescent="0.25">
      <c r="A563" s="33"/>
      <c r="B563" s="29"/>
      <c r="C563" s="29"/>
      <c r="D563" s="30"/>
      <c r="E563" s="29"/>
      <c r="F563" s="29"/>
      <c r="G563" s="29"/>
      <c r="H563" s="29"/>
      <c r="I563" s="3"/>
      <c r="J563" s="3"/>
      <c r="K563" s="3"/>
      <c r="L563" s="57"/>
      <c r="M563" s="57"/>
      <c r="N563" s="57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</row>
    <row r="564" spans="1:241" s="6" customFormat="1" x14ac:dyDescent="0.25">
      <c r="A564" s="33"/>
      <c r="B564" s="29"/>
      <c r="C564" s="29"/>
      <c r="D564" s="30"/>
      <c r="E564" s="29"/>
      <c r="F564" s="29"/>
      <c r="G564" s="29"/>
      <c r="H564" s="29"/>
      <c r="I564" s="3"/>
      <c r="J564" s="3"/>
      <c r="K564" s="3"/>
      <c r="L564" s="57"/>
      <c r="M564" s="57"/>
      <c r="N564" s="57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</row>
    <row r="565" spans="1:241" s="6" customFormat="1" x14ac:dyDescent="0.25">
      <c r="A565" s="33"/>
      <c r="B565" s="29"/>
      <c r="C565" s="29"/>
      <c r="D565" s="30"/>
      <c r="E565" s="29"/>
      <c r="F565" s="29"/>
      <c r="G565" s="29"/>
      <c r="H565" s="29"/>
      <c r="I565" s="3"/>
      <c r="J565" s="3"/>
      <c r="K565" s="3"/>
      <c r="L565" s="57"/>
      <c r="M565" s="57"/>
      <c r="N565" s="57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</row>
    <row r="566" spans="1:241" s="6" customFormat="1" x14ac:dyDescent="0.25">
      <c r="A566" s="33"/>
      <c r="B566" s="29"/>
      <c r="C566" s="29"/>
      <c r="D566" s="30"/>
      <c r="E566" s="29"/>
      <c r="F566" s="29"/>
      <c r="G566" s="29"/>
      <c r="H566" s="29"/>
      <c r="I566" s="3"/>
      <c r="J566" s="3"/>
      <c r="K566" s="3"/>
      <c r="L566" s="57"/>
      <c r="M566" s="57"/>
      <c r="N566" s="57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</row>
    <row r="567" spans="1:241" s="6" customFormat="1" x14ac:dyDescent="0.25">
      <c r="A567" s="33"/>
      <c r="B567" s="29"/>
      <c r="C567" s="29"/>
      <c r="D567" s="30"/>
      <c r="E567" s="29"/>
      <c r="F567" s="29"/>
      <c r="G567" s="29"/>
      <c r="H567" s="29"/>
      <c r="I567" s="3"/>
      <c r="J567" s="3"/>
      <c r="K567" s="3"/>
      <c r="L567" s="57"/>
      <c r="M567" s="57"/>
      <c r="N567" s="57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</row>
    <row r="568" spans="1:241" s="6" customFormat="1" x14ac:dyDescent="0.25">
      <c r="A568" s="33"/>
      <c r="B568" s="29"/>
      <c r="C568" s="29"/>
      <c r="D568" s="30"/>
      <c r="E568" s="29"/>
      <c r="F568" s="29"/>
      <c r="G568" s="29"/>
      <c r="H568" s="29"/>
      <c r="I568" s="3"/>
      <c r="J568" s="3"/>
      <c r="K568" s="3"/>
      <c r="L568" s="57"/>
      <c r="M568" s="57"/>
      <c r="N568" s="57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</row>
    <row r="569" spans="1:241" s="6" customFormat="1" x14ac:dyDescent="0.25">
      <c r="A569" s="33"/>
      <c r="B569" s="29"/>
      <c r="C569" s="29"/>
      <c r="D569" s="30"/>
      <c r="E569" s="29"/>
      <c r="F569" s="29"/>
      <c r="G569" s="29"/>
      <c r="H569" s="29"/>
      <c r="I569" s="3"/>
      <c r="J569" s="3"/>
      <c r="K569" s="3"/>
      <c r="L569" s="57"/>
      <c r="M569" s="57"/>
      <c r="N569" s="57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</row>
    <row r="570" spans="1:241" s="6" customFormat="1" x14ac:dyDescent="0.25">
      <c r="A570" s="33"/>
      <c r="B570" s="29"/>
      <c r="C570" s="29"/>
      <c r="D570" s="30"/>
      <c r="E570" s="29"/>
      <c r="F570" s="29"/>
      <c r="G570" s="29"/>
      <c r="H570" s="29"/>
      <c r="I570" s="3"/>
      <c r="J570" s="3"/>
      <c r="K570" s="3"/>
      <c r="L570" s="57"/>
      <c r="M570" s="57"/>
      <c r="N570" s="57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</row>
    <row r="571" spans="1:241" s="6" customFormat="1" x14ac:dyDescent="0.25">
      <c r="A571" s="33"/>
      <c r="B571" s="29"/>
      <c r="C571" s="29"/>
      <c r="D571" s="30"/>
      <c r="E571" s="29"/>
      <c r="F571" s="29"/>
      <c r="G571" s="29"/>
      <c r="H571" s="29"/>
      <c r="I571" s="3"/>
      <c r="J571" s="3"/>
      <c r="K571" s="3"/>
      <c r="L571" s="57"/>
      <c r="M571" s="57"/>
      <c r="N571" s="57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</row>
    <row r="572" spans="1:241" s="6" customFormat="1" x14ac:dyDescent="0.25">
      <c r="A572" s="33"/>
      <c r="B572" s="29"/>
      <c r="C572" s="29"/>
      <c r="D572" s="30"/>
      <c r="E572" s="29"/>
      <c r="F572" s="29"/>
      <c r="G572" s="29"/>
      <c r="H572" s="29"/>
      <c r="I572" s="3"/>
      <c r="J572" s="3"/>
      <c r="K572" s="3"/>
      <c r="L572" s="57"/>
      <c r="M572" s="57"/>
      <c r="N572" s="57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</row>
    <row r="573" spans="1:241" s="6" customFormat="1" x14ac:dyDescent="0.25">
      <c r="A573" s="33"/>
      <c r="B573" s="29"/>
      <c r="C573" s="29"/>
      <c r="D573" s="30"/>
      <c r="E573" s="29"/>
      <c r="F573" s="29"/>
      <c r="G573" s="29"/>
      <c r="H573" s="29"/>
      <c r="I573" s="3"/>
      <c r="J573" s="3"/>
      <c r="K573" s="3"/>
      <c r="L573" s="57"/>
      <c r="M573" s="57"/>
      <c r="N573" s="57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</row>
    <row r="574" spans="1:241" s="6" customFormat="1" x14ac:dyDescent="0.25">
      <c r="A574" s="33"/>
      <c r="B574" s="29"/>
      <c r="C574" s="29"/>
      <c r="D574" s="30"/>
      <c r="E574" s="29"/>
      <c r="F574" s="29"/>
      <c r="G574" s="29"/>
      <c r="H574" s="29"/>
      <c r="I574" s="3"/>
      <c r="J574" s="3"/>
      <c r="K574" s="3"/>
      <c r="L574" s="57"/>
      <c r="M574" s="57"/>
      <c r="N574" s="57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</row>
    <row r="575" spans="1:241" s="6" customFormat="1" x14ac:dyDescent="0.25">
      <c r="A575" s="33"/>
      <c r="B575" s="29"/>
      <c r="C575" s="29"/>
      <c r="D575" s="30"/>
      <c r="E575" s="29"/>
      <c r="F575" s="29"/>
      <c r="G575" s="29"/>
      <c r="H575" s="29"/>
      <c r="I575" s="3"/>
      <c r="J575" s="3"/>
      <c r="K575" s="3"/>
      <c r="L575" s="57"/>
      <c r="M575" s="57"/>
      <c r="N575" s="57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</row>
    <row r="576" spans="1:241" s="6" customFormat="1" x14ac:dyDescent="0.25">
      <c r="A576" s="33"/>
      <c r="B576" s="29"/>
      <c r="C576" s="29"/>
      <c r="D576" s="30"/>
      <c r="E576" s="29"/>
      <c r="F576" s="29"/>
      <c r="G576" s="29"/>
      <c r="H576" s="29"/>
      <c r="I576" s="3"/>
      <c r="J576" s="3"/>
      <c r="K576" s="3"/>
      <c r="L576" s="57"/>
      <c r="M576" s="57"/>
      <c r="N576" s="57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</row>
    <row r="577" spans="1:241" s="6" customFormat="1" x14ac:dyDescent="0.25">
      <c r="A577" s="33"/>
      <c r="B577" s="29"/>
      <c r="C577" s="29"/>
      <c r="D577" s="30"/>
      <c r="E577" s="29"/>
      <c r="F577" s="29"/>
      <c r="G577" s="29"/>
      <c r="H577" s="29"/>
      <c r="I577" s="3"/>
      <c r="J577" s="3"/>
      <c r="K577" s="3"/>
      <c r="L577" s="57"/>
      <c r="M577" s="57"/>
      <c r="N577" s="57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</row>
    <row r="578" spans="1:241" s="6" customFormat="1" x14ac:dyDescent="0.25">
      <c r="A578" s="33"/>
      <c r="B578" s="29"/>
      <c r="C578" s="29"/>
      <c r="D578" s="30"/>
      <c r="E578" s="29"/>
      <c r="F578" s="29"/>
      <c r="G578" s="29"/>
      <c r="H578" s="29"/>
      <c r="I578" s="3"/>
      <c r="J578" s="3"/>
      <c r="K578" s="3"/>
      <c r="L578" s="57"/>
      <c r="M578" s="57"/>
      <c r="N578" s="57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</row>
    <row r="579" spans="1:241" s="6" customFormat="1" x14ac:dyDescent="0.25">
      <c r="A579" s="33"/>
      <c r="B579" s="29"/>
      <c r="C579" s="29"/>
      <c r="D579" s="30"/>
      <c r="E579" s="29"/>
      <c r="F579" s="29"/>
      <c r="G579" s="29"/>
      <c r="H579" s="29"/>
      <c r="I579" s="3"/>
      <c r="J579" s="3"/>
      <c r="K579" s="3"/>
      <c r="L579" s="57"/>
      <c r="M579" s="57"/>
      <c r="N579" s="57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</row>
    <row r="580" spans="1:241" s="6" customFormat="1" x14ac:dyDescent="0.25">
      <c r="A580" s="33"/>
      <c r="B580" s="29"/>
      <c r="C580" s="29"/>
      <c r="D580" s="30"/>
      <c r="E580" s="29"/>
      <c r="F580" s="29"/>
      <c r="G580" s="29"/>
      <c r="H580" s="29"/>
      <c r="I580" s="3"/>
      <c r="J580" s="3"/>
      <c r="K580" s="3"/>
      <c r="L580" s="57"/>
      <c r="M580" s="57"/>
      <c r="N580" s="57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</row>
    <row r="581" spans="1:241" s="6" customFormat="1" x14ac:dyDescent="0.25">
      <c r="A581" s="33"/>
      <c r="B581" s="29"/>
      <c r="C581" s="29"/>
      <c r="D581" s="30"/>
      <c r="E581" s="29"/>
      <c r="F581" s="29"/>
      <c r="G581" s="29"/>
      <c r="H581" s="29"/>
      <c r="I581" s="3"/>
      <c r="J581" s="3"/>
      <c r="K581" s="3"/>
      <c r="L581" s="57"/>
      <c r="M581" s="57"/>
      <c r="N581" s="57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</row>
    <row r="582" spans="1:241" s="6" customFormat="1" x14ac:dyDescent="0.25">
      <c r="A582" s="33"/>
      <c r="B582" s="29"/>
      <c r="C582" s="29"/>
      <c r="D582" s="30"/>
      <c r="E582" s="29"/>
      <c r="F582" s="29"/>
      <c r="G582" s="29"/>
      <c r="H582" s="29"/>
      <c r="I582" s="3"/>
      <c r="J582" s="3"/>
      <c r="K582" s="3"/>
      <c r="L582" s="57"/>
      <c r="M582" s="57"/>
      <c r="N582" s="57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</row>
    <row r="583" spans="1:241" s="6" customFormat="1" x14ac:dyDescent="0.25">
      <c r="A583" s="33"/>
      <c r="B583" s="29"/>
      <c r="C583" s="29"/>
      <c r="D583" s="30"/>
      <c r="E583" s="29"/>
      <c r="F583" s="29"/>
      <c r="G583" s="29"/>
      <c r="H583" s="29"/>
      <c r="I583" s="3"/>
      <c r="J583" s="3"/>
      <c r="K583" s="3"/>
      <c r="L583" s="57"/>
      <c r="M583" s="57"/>
      <c r="N583" s="57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</row>
    <row r="584" spans="1:241" s="6" customFormat="1" x14ac:dyDescent="0.25">
      <c r="A584" s="33"/>
      <c r="B584" s="29"/>
      <c r="C584" s="29"/>
      <c r="D584" s="30"/>
      <c r="E584" s="29"/>
      <c r="F584" s="29"/>
      <c r="G584" s="29"/>
      <c r="H584" s="29"/>
      <c r="I584" s="3"/>
      <c r="J584" s="3"/>
      <c r="K584" s="3"/>
      <c r="L584" s="57"/>
      <c r="M584" s="57"/>
      <c r="N584" s="57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</row>
    <row r="585" spans="1:241" s="6" customFormat="1" x14ac:dyDescent="0.25">
      <c r="A585" s="33"/>
      <c r="B585" s="29"/>
      <c r="C585" s="29"/>
      <c r="D585" s="30"/>
      <c r="E585" s="29"/>
      <c r="F585" s="29"/>
      <c r="G585" s="29"/>
      <c r="H585" s="29"/>
      <c r="I585" s="3"/>
      <c r="J585" s="3"/>
      <c r="K585" s="3"/>
      <c r="L585" s="57"/>
      <c r="M585" s="57"/>
      <c r="N585" s="57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</row>
    <row r="586" spans="1:241" s="6" customFormat="1" x14ac:dyDescent="0.25">
      <c r="A586" s="33"/>
      <c r="B586" s="29"/>
      <c r="C586" s="29"/>
      <c r="D586" s="30"/>
      <c r="E586" s="29"/>
      <c r="F586" s="29"/>
      <c r="G586" s="29"/>
      <c r="H586" s="29"/>
      <c r="I586" s="3"/>
      <c r="J586" s="3"/>
      <c r="K586" s="3"/>
      <c r="L586" s="57"/>
      <c r="M586" s="57"/>
      <c r="N586" s="57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</row>
    <row r="587" spans="1:241" s="6" customFormat="1" x14ac:dyDescent="0.25">
      <c r="A587" s="33"/>
      <c r="B587" s="29"/>
      <c r="C587" s="29"/>
      <c r="D587" s="30"/>
      <c r="E587" s="29"/>
      <c r="F587" s="29"/>
      <c r="G587" s="29"/>
      <c r="H587" s="29"/>
      <c r="I587" s="3"/>
      <c r="J587" s="3"/>
      <c r="K587" s="3"/>
      <c r="L587" s="57"/>
      <c r="M587" s="57"/>
      <c r="N587" s="57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</row>
    <row r="588" spans="1:241" s="6" customFormat="1" x14ac:dyDescent="0.25">
      <c r="A588" s="33"/>
      <c r="B588" s="29"/>
      <c r="C588" s="29"/>
      <c r="D588" s="30"/>
      <c r="E588" s="29"/>
      <c r="F588" s="29"/>
      <c r="G588" s="29"/>
      <c r="H588" s="29"/>
      <c r="I588" s="3"/>
      <c r="J588" s="3"/>
      <c r="K588" s="3"/>
      <c r="L588" s="57"/>
      <c r="M588" s="57"/>
      <c r="N588" s="57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</row>
    <row r="589" spans="1:241" s="6" customFormat="1" x14ac:dyDescent="0.25">
      <c r="A589" s="33"/>
      <c r="B589" s="29"/>
      <c r="C589" s="29"/>
      <c r="D589" s="30"/>
      <c r="E589" s="29"/>
      <c r="F589" s="29"/>
      <c r="G589" s="29"/>
      <c r="H589" s="29"/>
      <c r="I589" s="3"/>
      <c r="J589" s="3"/>
      <c r="K589" s="3"/>
      <c r="L589" s="57"/>
      <c r="M589" s="57"/>
      <c r="N589" s="57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</row>
    <row r="590" spans="1:241" s="6" customFormat="1" x14ac:dyDescent="0.25">
      <c r="A590" s="33"/>
      <c r="B590" s="29"/>
      <c r="C590" s="29"/>
      <c r="D590" s="30"/>
      <c r="E590" s="29"/>
      <c r="F590" s="29"/>
      <c r="G590" s="29"/>
      <c r="H590" s="29"/>
      <c r="I590" s="3"/>
      <c r="J590" s="3"/>
      <c r="K590" s="3"/>
      <c r="L590" s="57"/>
      <c r="M590" s="57"/>
      <c r="N590" s="57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</row>
    <row r="591" spans="1:241" s="6" customFormat="1" x14ac:dyDescent="0.25">
      <c r="A591" s="33"/>
      <c r="B591" s="29"/>
      <c r="C591" s="29"/>
      <c r="D591" s="30"/>
      <c r="E591" s="29"/>
      <c r="F591" s="29"/>
      <c r="G591" s="29"/>
      <c r="H591" s="29"/>
      <c r="I591" s="3"/>
      <c r="J591" s="3"/>
      <c r="K591" s="3"/>
      <c r="L591" s="57"/>
      <c r="M591" s="57"/>
      <c r="N591" s="57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</row>
    <row r="592" spans="1:241" s="6" customFormat="1" x14ac:dyDescent="0.25">
      <c r="A592" s="33"/>
      <c r="B592" s="29"/>
      <c r="C592" s="29"/>
      <c r="D592" s="30"/>
      <c r="E592" s="29"/>
      <c r="F592" s="29"/>
      <c r="G592" s="29"/>
      <c r="H592" s="29"/>
      <c r="I592" s="3"/>
      <c r="J592" s="3"/>
      <c r="K592" s="3"/>
      <c r="L592" s="57"/>
      <c r="M592" s="57"/>
      <c r="N592" s="57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</row>
    <row r="593" spans="1:241" s="6" customFormat="1" x14ac:dyDescent="0.25">
      <c r="A593" s="33"/>
      <c r="B593" s="29"/>
      <c r="C593" s="29"/>
      <c r="D593" s="30"/>
      <c r="E593" s="29"/>
      <c r="F593" s="29"/>
      <c r="G593" s="29"/>
      <c r="H593" s="29"/>
      <c r="I593" s="3"/>
      <c r="J593" s="3"/>
      <c r="K593" s="3"/>
      <c r="L593" s="57"/>
      <c r="M593" s="57"/>
      <c r="N593" s="57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</row>
    <row r="594" spans="1:241" s="6" customFormat="1" x14ac:dyDescent="0.25">
      <c r="A594" s="33"/>
      <c r="B594" s="29"/>
      <c r="C594" s="29"/>
      <c r="D594" s="30"/>
      <c r="E594" s="29"/>
      <c r="F594" s="29"/>
      <c r="G594" s="29"/>
      <c r="H594" s="29"/>
      <c r="I594" s="3"/>
      <c r="J594" s="3"/>
      <c r="K594" s="3"/>
      <c r="L594" s="57"/>
      <c r="M594" s="57"/>
      <c r="N594" s="57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</row>
    <row r="595" spans="1:241" s="6" customFormat="1" x14ac:dyDescent="0.25">
      <c r="A595" s="33"/>
      <c r="B595" s="29"/>
      <c r="C595" s="29"/>
      <c r="D595" s="30"/>
      <c r="E595" s="29"/>
      <c r="F595" s="29"/>
      <c r="G595" s="29"/>
      <c r="H595" s="29"/>
      <c r="I595" s="3"/>
      <c r="J595" s="3"/>
      <c r="K595" s="3"/>
      <c r="L595" s="57"/>
      <c r="M595" s="57"/>
      <c r="N595" s="57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</row>
    <row r="596" spans="1:241" s="6" customFormat="1" x14ac:dyDescent="0.25">
      <c r="A596" s="33"/>
      <c r="B596" s="29"/>
      <c r="C596" s="29"/>
      <c r="D596" s="30"/>
      <c r="E596" s="29"/>
      <c r="F596" s="29"/>
      <c r="G596" s="29"/>
      <c r="H596" s="29"/>
      <c r="I596" s="3"/>
      <c r="J596" s="3"/>
      <c r="K596" s="3"/>
      <c r="L596" s="57"/>
      <c r="M596" s="57"/>
      <c r="N596" s="57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</row>
    <row r="597" spans="1:241" s="6" customFormat="1" x14ac:dyDescent="0.25">
      <c r="A597" s="33"/>
      <c r="B597" s="29"/>
      <c r="C597" s="29"/>
      <c r="D597" s="30"/>
      <c r="E597" s="29"/>
      <c r="F597" s="29"/>
      <c r="G597" s="29"/>
      <c r="H597" s="29"/>
      <c r="I597" s="3"/>
      <c r="J597" s="3"/>
      <c r="K597" s="3"/>
      <c r="L597" s="57"/>
      <c r="M597" s="57"/>
      <c r="N597" s="57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</row>
    <row r="598" spans="1:241" s="6" customFormat="1" x14ac:dyDescent="0.25">
      <c r="A598" s="33"/>
      <c r="B598" s="29"/>
      <c r="C598" s="29"/>
      <c r="D598" s="30"/>
      <c r="E598" s="29"/>
      <c r="F598" s="29"/>
      <c r="G598" s="29"/>
      <c r="H598" s="29"/>
      <c r="I598" s="3"/>
      <c r="J598" s="3"/>
      <c r="K598" s="3"/>
      <c r="L598" s="57"/>
      <c r="M598" s="57"/>
      <c r="N598" s="57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</row>
    <row r="599" spans="1:241" s="6" customFormat="1" x14ac:dyDescent="0.25">
      <c r="A599" s="33"/>
      <c r="B599" s="29"/>
      <c r="C599" s="29"/>
      <c r="D599" s="30"/>
      <c r="E599" s="29"/>
      <c r="F599" s="29"/>
      <c r="G599" s="29"/>
      <c r="H599" s="29"/>
      <c r="I599" s="3"/>
      <c r="J599" s="3"/>
      <c r="K599" s="3"/>
      <c r="L599" s="57"/>
      <c r="M599" s="57"/>
      <c r="N599" s="57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</row>
    <row r="600" spans="1:241" s="6" customFormat="1" x14ac:dyDescent="0.25">
      <c r="A600" s="33"/>
      <c r="B600" s="29"/>
      <c r="C600" s="29"/>
      <c r="D600" s="30"/>
      <c r="E600" s="29"/>
      <c r="F600" s="29"/>
      <c r="G600" s="29"/>
      <c r="H600" s="29"/>
      <c r="I600" s="3"/>
      <c r="J600" s="3"/>
      <c r="K600" s="3"/>
      <c r="L600" s="57"/>
      <c r="M600" s="57"/>
      <c r="N600" s="57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</row>
    <row r="601" spans="1:241" s="6" customFormat="1" x14ac:dyDescent="0.25">
      <c r="A601" s="33"/>
      <c r="B601" s="29"/>
      <c r="C601" s="29"/>
      <c r="D601" s="30"/>
      <c r="E601" s="29"/>
      <c r="F601" s="29"/>
      <c r="G601" s="29"/>
      <c r="H601" s="29"/>
      <c r="I601" s="3"/>
      <c r="J601" s="3"/>
      <c r="K601" s="3"/>
      <c r="L601" s="57"/>
      <c r="M601" s="57"/>
      <c r="N601" s="57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</row>
    <row r="602" spans="1:241" s="6" customFormat="1" x14ac:dyDescent="0.25">
      <c r="A602" s="33"/>
      <c r="B602" s="29"/>
      <c r="C602" s="29"/>
      <c r="D602" s="30"/>
      <c r="E602" s="29"/>
      <c r="F602" s="29"/>
      <c r="G602" s="29"/>
      <c r="H602" s="29"/>
      <c r="I602" s="3"/>
      <c r="J602" s="3"/>
      <c r="K602" s="3"/>
      <c r="L602" s="57"/>
      <c r="M602" s="57"/>
      <c r="N602" s="57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</row>
    <row r="603" spans="1:241" s="6" customFormat="1" x14ac:dyDescent="0.25">
      <c r="A603" s="33"/>
      <c r="B603" s="29"/>
      <c r="C603" s="29"/>
      <c r="D603" s="30"/>
      <c r="E603" s="29"/>
      <c r="F603" s="29"/>
      <c r="G603" s="29"/>
      <c r="H603" s="29"/>
      <c r="I603" s="3"/>
      <c r="J603" s="3"/>
      <c r="K603" s="3"/>
      <c r="L603" s="57"/>
      <c r="M603" s="57"/>
      <c r="N603" s="57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</row>
    <row r="604" spans="1:241" s="6" customFormat="1" x14ac:dyDescent="0.25">
      <c r="A604" s="33"/>
      <c r="B604" s="29"/>
      <c r="C604" s="29"/>
      <c r="D604" s="30"/>
      <c r="E604" s="29"/>
      <c r="F604" s="29"/>
      <c r="G604" s="29"/>
      <c r="H604" s="29"/>
      <c r="I604" s="3"/>
      <c r="J604" s="3"/>
      <c r="K604" s="3"/>
      <c r="L604" s="57"/>
      <c r="M604" s="57"/>
      <c r="N604" s="57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</row>
    <row r="605" spans="1:241" s="6" customFormat="1" x14ac:dyDescent="0.25">
      <c r="A605" s="33"/>
      <c r="B605" s="29"/>
      <c r="C605" s="29"/>
      <c r="D605" s="30"/>
      <c r="E605" s="29"/>
      <c r="F605" s="29"/>
      <c r="G605" s="29"/>
      <c r="H605" s="29"/>
      <c r="I605" s="3"/>
      <c r="J605" s="3"/>
      <c r="K605" s="3"/>
      <c r="L605" s="57"/>
      <c r="M605" s="57"/>
      <c r="N605" s="57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</row>
    <row r="606" spans="1:241" s="6" customFormat="1" x14ac:dyDescent="0.25">
      <c r="A606" s="33"/>
      <c r="B606" s="29"/>
      <c r="C606" s="29"/>
      <c r="D606" s="30"/>
      <c r="E606" s="29"/>
      <c r="F606" s="29"/>
      <c r="G606" s="29"/>
      <c r="H606" s="29"/>
      <c r="I606" s="3"/>
      <c r="J606" s="3"/>
      <c r="K606" s="3"/>
      <c r="L606" s="57"/>
      <c r="M606" s="57"/>
      <c r="N606" s="57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</row>
    <row r="607" spans="1:241" s="6" customFormat="1" x14ac:dyDescent="0.25">
      <c r="A607" s="33"/>
      <c r="B607" s="29"/>
      <c r="C607" s="29"/>
      <c r="D607" s="30"/>
      <c r="E607" s="29"/>
      <c r="F607" s="29"/>
      <c r="G607" s="29"/>
      <c r="H607" s="29"/>
      <c r="I607" s="3"/>
      <c r="J607" s="3"/>
      <c r="K607" s="3"/>
      <c r="L607" s="57"/>
      <c r="M607" s="57"/>
      <c r="N607" s="57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</row>
    <row r="608" spans="1:241" s="6" customFormat="1" x14ac:dyDescent="0.25">
      <c r="A608" s="33"/>
      <c r="B608" s="29"/>
      <c r="C608" s="29"/>
      <c r="D608" s="30"/>
      <c r="E608" s="29"/>
      <c r="F608" s="29"/>
      <c r="G608" s="29"/>
      <c r="H608" s="29"/>
      <c r="I608" s="3"/>
      <c r="J608" s="3"/>
      <c r="K608" s="3"/>
      <c r="L608" s="57"/>
      <c r="M608" s="57"/>
      <c r="N608" s="57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</row>
    <row r="609" spans="1:241" s="6" customFormat="1" x14ac:dyDescent="0.25">
      <c r="A609" s="33"/>
      <c r="B609" s="29"/>
      <c r="C609" s="29"/>
      <c r="D609" s="30"/>
      <c r="E609" s="29"/>
      <c r="F609" s="29"/>
      <c r="G609" s="29"/>
      <c r="H609" s="29"/>
      <c r="I609" s="3"/>
      <c r="J609" s="3"/>
      <c r="K609" s="3"/>
      <c r="L609" s="57"/>
      <c r="M609" s="57"/>
      <c r="N609" s="57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</row>
    <row r="610" spans="1:241" s="6" customFormat="1" x14ac:dyDescent="0.25">
      <c r="A610" s="33"/>
      <c r="B610" s="29"/>
      <c r="C610" s="29"/>
      <c r="D610" s="30"/>
      <c r="E610" s="29"/>
      <c r="F610" s="29"/>
      <c r="G610" s="29"/>
      <c r="H610" s="29"/>
      <c r="I610" s="3"/>
      <c r="J610" s="3"/>
      <c r="K610" s="3"/>
      <c r="L610" s="57"/>
      <c r="M610" s="57"/>
      <c r="N610" s="57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</row>
    <row r="611" spans="1:241" s="6" customFormat="1" x14ac:dyDescent="0.25">
      <c r="A611" s="33"/>
      <c r="B611" s="29"/>
      <c r="C611" s="29"/>
      <c r="D611" s="30"/>
      <c r="E611" s="29"/>
      <c r="F611" s="29"/>
      <c r="G611" s="29"/>
      <c r="H611" s="29"/>
      <c r="I611" s="3"/>
      <c r="J611" s="3"/>
      <c r="K611" s="3"/>
      <c r="L611" s="57"/>
      <c r="M611" s="57"/>
      <c r="N611" s="57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</row>
    <row r="612" spans="1:241" s="6" customFormat="1" x14ac:dyDescent="0.25">
      <c r="A612" s="33"/>
      <c r="B612" s="29"/>
      <c r="C612" s="29"/>
      <c r="D612" s="30"/>
      <c r="E612" s="29"/>
      <c r="F612" s="29"/>
      <c r="G612" s="29"/>
      <c r="H612" s="29"/>
      <c r="I612" s="3"/>
      <c r="J612" s="3"/>
      <c r="K612" s="3"/>
      <c r="L612" s="57"/>
      <c r="M612" s="57"/>
      <c r="N612" s="57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  <c r="IE612" s="2"/>
      <c r="IF612" s="2"/>
      <c r="IG612" s="2"/>
    </row>
    <row r="613" spans="1:241" s="6" customFormat="1" x14ac:dyDescent="0.25">
      <c r="A613" s="33"/>
      <c r="B613" s="29"/>
      <c r="C613" s="29"/>
      <c r="D613" s="30"/>
      <c r="E613" s="29"/>
      <c r="F613" s="29"/>
      <c r="G613" s="29"/>
      <c r="H613" s="29"/>
      <c r="I613" s="3"/>
      <c r="J613" s="3"/>
      <c r="K613" s="3"/>
      <c r="L613" s="57"/>
      <c r="M613" s="57"/>
      <c r="N613" s="57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2"/>
      <c r="IF613" s="2"/>
      <c r="IG613" s="2"/>
    </row>
    <row r="614" spans="1:241" s="6" customFormat="1" x14ac:dyDescent="0.25">
      <c r="A614" s="33"/>
      <c r="B614" s="29"/>
      <c r="C614" s="29"/>
      <c r="D614" s="30"/>
      <c r="E614" s="29"/>
      <c r="F614" s="29"/>
      <c r="G614" s="29"/>
      <c r="H614" s="29"/>
      <c r="I614" s="3"/>
      <c r="J614" s="3"/>
      <c r="K614" s="3"/>
      <c r="L614" s="57"/>
      <c r="M614" s="57"/>
      <c r="N614" s="57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  <c r="HV614" s="2"/>
      <c r="HW614" s="2"/>
      <c r="HX614" s="2"/>
      <c r="HY614" s="2"/>
      <c r="HZ614" s="2"/>
      <c r="IA614" s="2"/>
      <c r="IB614" s="2"/>
      <c r="IC614" s="2"/>
      <c r="ID614" s="2"/>
      <c r="IE614" s="2"/>
      <c r="IF614" s="2"/>
      <c r="IG614" s="2"/>
    </row>
    <row r="615" spans="1:241" s="6" customFormat="1" x14ac:dyDescent="0.25">
      <c r="A615" s="33"/>
      <c r="B615" s="29"/>
      <c r="C615" s="29"/>
      <c r="D615" s="30"/>
      <c r="E615" s="29"/>
      <c r="F615" s="29"/>
      <c r="G615" s="29"/>
      <c r="H615" s="29"/>
      <c r="I615" s="3"/>
      <c r="J615" s="3"/>
      <c r="K615" s="3"/>
      <c r="L615" s="57"/>
      <c r="M615" s="57"/>
      <c r="N615" s="57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  <c r="HZ615" s="2"/>
      <c r="IA615" s="2"/>
      <c r="IB615" s="2"/>
      <c r="IC615" s="2"/>
      <c r="ID615" s="2"/>
      <c r="IE615" s="2"/>
      <c r="IF615" s="2"/>
      <c r="IG615" s="2"/>
    </row>
    <row r="616" spans="1:241" s="6" customFormat="1" x14ac:dyDescent="0.25">
      <c r="A616" s="33"/>
      <c r="B616" s="29"/>
      <c r="C616" s="29"/>
      <c r="D616" s="30"/>
      <c r="E616" s="29"/>
      <c r="F616" s="29"/>
      <c r="G616" s="29"/>
      <c r="H616" s="29"/>
      <c r="I616" s="3"/>
      <c r="J616" s="3"/>
      <c r="K616" s="3"/>
      <c r="L616" s="57"/>
      <c r="M616" s="57"/>
      <c r="N616" s="57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  <c r="IE616" s="2"/>
      <c r="IF616" s="2"/>
      <c r="IG616" s="2"/>
    </row>
    <row r="617" spans="1:241" s="6" customFormat="1" x14ac:dyDescent="0.25">
      <c r="A617" s="33"/>
      <c r="B617" s="29"/>
      <c r="C617" s="29"/>
      <c r="D617" s="30"/>
      <c r="E617" s="29"/>
      <c r="F617" s="29"/>
      <c r="G617" s="29"/>
      <c r="H617" s="29"/>
      <c r="I617" s="3"/>
      <c r="J617" s="3"/>
      <c r="K617" s="3"/>
      <c r="L617" s="57"/>
      <c r="M617" s="57"/>
      <c r="N617" s="57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2"/>
      <c r="IF617" s="2"/>
      <c r="IG617" s="2"/>
    </row>
    <row r="618" spans="1:241" s="6" customFormat="1" x14ac:dyDescent="0.25">
      <c r="A618" s="33"/>
      <c r="B618" s="29"/>
      <c r="C618" s="29"/>
      <c r="D618" s="30"/>
      <c r="E618" s="29"/>
      <c r="F618" s="29"/>
      <c r="G618" s="29"/>
      <c r="H618" s="29"/>
      <c r="I618" s="3"/>
      <c r="J618" s="3"/>
      <c r="K618" s="3"/>
      <c r="L618" s="57"/>
      <c r="M618" s="57"/>
      <c r="N618" s="57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  <c r="IA618" s="2"/>
      <c r="IB618" s="2"/>
      <c r="IC618" s="2"/>
      <c r="ID618" s="2"/>
      <c r="IE618" s="2"/>
      <c r="IF618" s="2"/>
      <c r="IG618" s="2"/>
    </row>
    <row r="619" spans="1:241" s="6" customFormat="1" x14ac:dyDescent="0.25">
      <c r="A619" s="33"/>
      <c r="B619" s="29"/>
      <c r="C619" s="29"/>
      <c r="D619" s="30"/>
      <c r="E619" s="29"/>
      <c r="F619" s="29"/>
      <c r="G619" s="29"/>
      <c r="H619" s="29"/>
      <c r="I619" s="3"/>
      <c r="J619" s="3"/>
      <c r="K619" s="3"/>
      <c r="L619" s="57"/>
      <c r="M619" s="57"/>
      <c r="N619" s="57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  <c r="HY619" s="2"/>
      <c r="HZ619" s="2"/>
      <c r="IA619" s="2"/>
      <c r="IB619" s="2"/>
      <c r="IC619" s="2"/>
      <c r="ID619" s="2"/>
      <c r="IE619" s="2"/>
      <c r="IF619" s="2"/>
      <c r="IG619" s="2"/>
    </row>
    <row r="620" spans="1:241" s="6" customFormat="1" x14ac:dyDescent="0.25">
      <c r="A620" s="33"/>
      <c r="B620" s="29"/>
      <c r="C620" s="29"/>
      <c r="D620" s="30"/>
      <c r="E620" s="29"/>
      <c r="F620" s="29"/>
      <c r="G620" s="29"/>
      <c r="H620" s="29"/>
      <c r="I620" s="3"/>
      <c r="J620" s="3"/>
      <c r="K620" s="3"/>
      <c r="L620" s="57"/>
      <c r="M620" s="57"/>
      <c r="N620" s="57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  <c r="IE620" s="2"/>
      <c r="IF620" s="2"/>
      <c r="IG620" s="2"/>
    </row>
    <row r="621" spans="1:241" s="6" customFormat="1" x14ac:dyDescent="0.25">
      <c r="A621" s="33"/>
      <c r="B621" s="29"/>
      <c r="C621" s="29"/>
      <c r="D621" s="30"/>
      <c r="E621" s="29"/>
      <c r="F621" s="29"/>
      <c r="G621" s="29"/>
      <c r="H621" s="29"/>
      <c r="I621" s="3"/>
      <c r="J621" s="3"/>
      <c r="K621" s="3"/>
      <c r="L621" s="57"/>
      <c r="M621" s="57"/>
      <c r="N621" s="57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2"/>
      <c r="IF621" s="2"/>
      <c r="IG621" s="2"/>
    </row>
    <row r="622" spans="1:241" s="6" customFormat="1" x14ac:dyDescent="0.25">
      <c r="A622" s="33"/>
      <c r="B622" s="29"/>
      <c r="C622" s="29"/>
      <c r="D622" s="30"/>
      <c r="E622" s="29"/>
      <c r="F622" s="29"/>
      <c r="G622" s="29"/>
      <c r="H622" s="29"/>
      <c r="I622" s="3"/>
      <c r="J622" s="3"/>
      <c r="K622" s="3"/>
      <c r="L622" s="57"/>
      <c r="M622" s="57"/>
      <c r="N622" s="57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2"/>
      <c r="IF622" s="2"/>
      <c r="IG622" s="2"/>
    </row>
    <row r="623" spans="1:241" s="6" customFormat="1" x14ac:dyDescent="0.25">
      <c r="A623" s="33"/>
      <c r="B623" s="29"/>
      <c r="C623" s="29"/>
      <c r="D623" s="30"/>
      <c r="E623" s="29"/>
      <c r="F623" s="29"/>
      <c r="G623" s="29"/>
      <c r="H623" s="29"/>
      <c r="I623" s="3"/>
      <c r="J623" s="3"/>
      <c r="K623" s="3"/>
      <c r="L623" s="57"/>
      <c r="M623" s="57"/>
      <c r="N623" s="57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</row>
    <row r="624" spans="1:241" s="6" customFormat="1" x14ac:dyDescent="0.25">
      <c r="A624" s="33"/>
      <c r="B624" s="29"/>
      <c r="C624" s="29"/>
      <c r="D624" s="30"/>
      <c r="E624" s="29"/>
      <c r="F624" s="29"/>
      <c r="G624" s="29"/>
      <c r="H624" s="29"/>
      <c r="I624" s="3"/>
      <c r="J624" s="3"/>
      <c r="K624" s="3"/>
      <c r="L624" s="57"/>
      <c r="M624" s="57"/>
      <c r="N624" s="57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  <c r="IG624" s="2"/>
    </row>
    <row r="625" spans="1:241" s="6" customFormat="1" x14ac:dyDescent="0.25">
      <c r="A625" s="33"/>
      <c r="B625" s="29"/>
      <c r="C625" s="29"/>
      <c r="D625" s="30"/>
      <c r="E625" s="29"/>
      <c r="F625" s="29"/>
      <c r="G625" s="29"/>
      <c r="H625" s="29"/>
      <c r="I625" s="3"/>
      <c r="J625" s="3"/>
      <c r="K625" s="3"/>
      <c r="L625" s="57"/>
      <c r="M625" s="57"/>
      <c r="N625" s="57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</row>
    <row r="626" spans="1:241" s="6" customFormat="1" x14ac:dyDescent="0.25">
      <c r="A626" s="33"/>
      <c r="B626" s="29"/>
      <c r="C626" s="29"/>
      <c r="D626" s="30"/>
      <c r="E626" s="29"/>
      <c r="F626" s="29"/>
      <c r="G626" s="29"/>
      <c r="H626" s="29"/>
      <c r="I626" s="3"/>
      <c r="J626" s="3"/>
      <c r="K626" s="3"/>
      <c r="L626" s="57"/>
      <c r="M626" s="57"/>
      <c r="N626" s="57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  <c r="IF626" s="2"/>
      <c r="IG626" s="2"/>
    </row>
    <row r="627" spans="1:241" s="6" customFormat="1" x14ac:dyDescent="0.25">
      <c r="A627" s="33"/>
      <c r="B627" s="29"/>
      <c r="C627" s="29"/>
      <c r="D627" s="30"/>
      <c r="E627" s="29"/>
      <c r="F627" s="29"/>
      <c r="G627" s="29"/>
      <c r="H627" s="29"/>
      <c r="I627" s="3"/>
      <c r="J627" s="3"/>
      <c r="K627" s="3"/>
      <c r="L627" s="57"/>
      <c r="M627" s="57"/>
      <c r="N627" s="57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  <c r="HY627" s="2"/>
      <c r="HZ627" s="2"/>
      <c r="IA627" s="2"/>
      <c r="IB627" s="2"/>
      <c r="IC627" s="2"/>
      <c r="ID627" s="2"/>
      <c r="IE627" s="2"/>
      <c r="IF627" s="2"/>
      <c r="IG627" s="2"/>
    </row>
    <row r="628" spans="1:241" s="6" customFormat="1" x14ac:dyDescent="0.25">
      <c r="A628" s="33"/>
      <c r="B628" s="29"/>
      <c r="C628" s="29"/>
      <c r="D628" s="30"/>
      <c r="E628" s="29"/>
      <c r="F628" s="29"/>
      <c r="G628" s="29"/>
      <c r="H628" s="29"/>
      <c r="I628" s="3"/>
      <c r="J628" s="3"/>
      <c r="K628" s="3"/>
      <c r="L628" s="57"/>
      <c r="M628" s="57"/>
      <c r="N628" s="57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  <c r="IE628" s="2"/>
      <c r="IF628" s="2"/>
      <c r="IG628" s="2"/>
    </row>
    <row r="629" spans="1:241" s="6" customFormat="1" x14ac:dyDescent="0.25">
      <c r="A629" s="33"/>
      <c r="B629" s="29"/>
      <c r="C629" s="29"/>
      <c r="D629" s="30"/>
      <c r="E629" s="29"/>
      <c r="F629" s="29"/>
      <c r="G629" s="29"/>
      <c r="H629" s="29"/>
      <c r="I629" s="3"/>
      <c r="J629" s="3"/>
      <c r="K629" s="3"/>
      <c r="L629" s="57"/>
      <c r="M629" s="57"/>
      <c r="N629" s="57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2"/>
      <c r="IA629" s="2"/>
      <c r="IB629" s="2"/>
      <c r="IC629" s="2"/>
      <c r="ID629" s="2"/>
      <c r="IE629" s="2"/>
      <c r="IF629" s="2"/>
      <c r="IG629" s="2"/>
    </row>
    <row r="630" spans="1:241" s="6" customFormat="1" x14ac:dyDescent="0.25">
      <c r="A630" s="33"/>
      <c r="B630" s="29"/>
      <c r="C630" s="29"/>
      <c r="D630" s="30"/>
      <c r="E630" s="29"/>
      <c r="F630" s="29"/>
      <c r="G630" s="29"/>
      <c r="H630" s="29"/>
      <c r="I630" s="3"/>
      <c r="J630" s="3"/>
      <c r="K630" s="3"/>
      <c r="L630" s="57"/>
      <c r="M630" s="57"/>
      <c r="N630" s="57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  <c r="HY630" s="2"/>
      <c r="HZ630" s="2"/>
      <c r="IA630" s="2"/>
      <c r="IB630" s="2"/>
      <c r="IC630" s="2"/>
      <c r="ID630" s="2"/>
      <c r="IE630" s="2"/>
      <c r="IF630" s="2"/>
      <c r="IG630" s="2"/>
    </row>
    <row r="631" spans="1:241" s="6" customFormat="1" x14ac:dyDescent="0.25">
      <c r="A631" s="33"/>
      <c r="B631" s="29"/>
      <c r="C631" s="29"/>
      <c r="D631" s="30"/>
      <c r="E631" s="29"/>
      <c r="F631" s="29"/>
      <c r="G631" s="29"/>
      <c r="H631" s="29"/>
      <c r="I631" s="3"/>
      <c r="J631" s="3"/>
      <c r="K631" s="3"/>
      <c r="L631" s="57"/>
      <c r="M631" s="57"/>
      <c r="N631" s="57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2"/>
      <c r="IA631" s="2"/>
      <c r="IB631" s="2"/>
      <c r="IC631" s="2"/>
      <c r="ID631" s="2"/>
      <c r="IE631" s="2"/>
      <c r="IF631" s="2"/>
      <c r="IG631" s="2"/>
    </row>
    <row r="632" spans="1:241" s="6" customFormat="1" x14ac:dyDescent="0.25">
      <c r="A632" s="33"/>
      <c r="B632" s="29"/>
      <c r="C632" s="29"/>
      <c r="D632" s="30"/>
      <c r="E632" s="29"/>
      <c r="F632" s="29"/>
      <c r="G632" s="29"/>
      <c r="H632" s="29"/>
      <c r="I632" s="3"/>
      <c r="J632" s="3"/>
      <c r="K632" s="3"/>
      <c r="L632" s="57"/>
      <c r="M632" s="57"/>
      <c r="N632" s="57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  <c r="HY632" s="2"/>
      <c r="HZ632" s="2"/>
      <c r="IA632" s="2"/>
      <c r="IB632" s="2"/>
      <c r="IC632" s="2"/>
      <c r="ID632" s="2"/>
      <c r="IE632" s="2"/>
      <c r="IF632" s="2"/>
      <c r="IG632" s="2"/>
    </row>
    <row r="633" spans="1:241" s="6" customFormat="1" x14ac:dyDescent="0.25">
      <c r="A633" s="33"/>
      <c r="B633" s="29"/>
      <c r="C633" s="29"/>
      <c r="D633" s="30"/>
      <c r="E633" s="29"/>
      <c r="F633" s="29"/>
      <c r="G633" s="29"/>
      <c r="H633" s="29"/>
      <c r="I633" s="3"/>
      <c r="J633" s="3"/>
      <c r="K633" s="3"/>
      <c r="L633" s="57"/>
      <c r="M633" s="57"/>
      <c r="N633" s="57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  <c r="IA633" s="2"/>
      <c r="IB633" s="2"/>
      <c r="IC633" s="2"/>
      <c r="ID633" s="2"/>
      <c r="IE633" s="2"/>
      <c r="IF633" s="2"/>
      <c r="IG633" s="2"/>
    </row>
    <row r="634" spans="1:241" s="6" customFormat="1" x14ac:dyDescent="0.25">
      <c r="A634" s="33"/>
      <c r="B634" s="29"/>
      <c r="C634" s="29"/>
      <c r="D634" s="30"/>
      <c r="E634" s="29"/>
      <c r="F634" s="29"/>
      <c r="G634" s="29"/>
      <c r="H634" s="29"/>
      <c r="I634" s="3"/>
      <c r="J634" s="3"/>
      <c r="K634" s="3"/>
      <c r="L634" s="57"/>
      <c r="M634" s="57"/>
      <c r="N634" s="57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  <c r="IA634" s="2"/>
      <c r="IB634" s="2"/>
      <c r="IC634" s="2"/>
      <c r="ID634" s="2"/>
      <c r="IE634" s="2"/>
      <c r="IF634" s="2"/>
      <c r="IG634" s="2"/>
    </row>
    <row r="635" spans="1:241" s="6" customFormat="1" x14ac:dyDescent="0.25">
      <c r="A635" s="33"/>
      <c r="B635" s="29"/>
      <c r="C635" s="29"/>
      <c r="D635" s="30"/>
      <c r="E635" s="29"/>
      <c r="F635" s="29"/>
      <c r="G635" s="29"/>
      <c r="H635" s="29"/>
      <c r="I635" s="3"/>
      <c r="J635" s="3"/>
      <c r="K635" s="3"/>
      <c r="L635" s="57"/>
      <c r="M635" s="57"/>
      <c r="N635" s="57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  <c r="HT635" s="2"/>
      <c r="HU635" s="2"/>
      <c r="HV635" s="2"/>
      <c r="HW635" s="2"/>
      <c r="HX635" s="2"/>
      <c r="HY635" s="2"/>
      <c r="HZ635" s="2"/>
      <c r="IA635" s="2"/>
      <c r="IB635" s="2"/>
      <c r="IC635" s="2"/>
      <c r="ID635" s="2"/>
      <c r="IE635" s="2"/>
      <c r="IF635" s="2"/>
      <c r="IG635" s="2"/>
    </row>
    <row r="636" spans="1:241" s="6" customFormat="1" x14ac:dyDescent="0.25">
      <c r="A636" s="33"/>
      <c r="B636" s="29"/>
      <c r="C636" s="29"/>
      <c r="D636" s="30"/>
      <c r="E636" s="29"/>
      <c r="F636" s="29"/>
      <c r="G636" s="29"/>
      <c r="H636" s="29"/>
      <c r="I636" s="3"/>
      <c r="J636" s="3"/>
      <c r="K636" s="3"/>
      <c r="L636" s="57"/>
      <c r="M636" s="57"/>
      <c r="N636" s="57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  <c r="IE636" s="2"/>
      <c r="IF636" s="2"/>
      <c r="IG636" s="2"/>
    </row>
    <row r="637" spans="1:241" s="6" customFormat="1" x14ac:dyDescent="0.25">
      <c r="A637" s="33"/>
      <c r="B637" s="29"/>
      <c r="C637" s="29"/>
      <c r="D637" s="30"/>
      <c r="E637" s="29"/>
      <c r="F637" s="29"/>
      <c r="G637" s="29"/>
      <c r="H637" s="29"/>
      <c r="I637" s="3"/>
      <c r="J637" s="3"/>
      <c r="K637" s="3"/>
      <c r="L637" s="57"/>
      <c r="M637" s="57"/>
      <c r="N637" s="57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</row>
    <row r="638" spans="1:241" s="6" customFormat="1" x14ac:dyDescent="0.25">
      <c r="A638" s="33"/>
      <c r="B638" s="29"/>
      <c r="C638" s="29"/>
      <c r="D638" s="30"/>
      <c r="E638" s="29"/>
      <c r="F638" s="29"/>
      <c r="G638" s="29"/>
      <c r="H638" s="29"/>
      <c r="I638" s="3"/>
      <c r="J638" s="3"/>
      <c r="K638" s="3"/>
      <c r="L638" s="57"/>
      <c r="M638" s="57"/>
      <c r="N638" s="57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</row>
    <row r="639" spans="1:241" s="6" customFormat="1" x14ac:dyDescent="0.25">
      <c r="A639" s="33"/>
      <c r="B639" s="29"/>
      <c r="C639" s="29"/>
      <c r="D639" s="30"/>
      <c r="E639" s="29"/>
      <c r="F639" s="29"/>
      <c r="G639" s="29"/>
      <c r="H639" s="29"/>
      <c r="I639" s="3"/>
      <c r="J639" s="3"/>
      <c r="K639" s="3"/>
      <c r="L639" s="57"/>
      <c r="M639" s="57"/>
      <c r="N639" s="57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"/>
      <c r="HX639" s="2"/>
      <c r="HY639" s="2"/>
      <c r="HZ639" s="2"/>
      <c r="IA639" s="2"/>
      <c r="IB639" s="2"/>
      <c r="IC639" s="2"/>
      <c r="ID639" s="2"/>
      <c r="IE639" s="2"/>
      <c r="IF639" s="2"/>
      <c r="IG639" s="2"/>
    </row>
    <row r="640" spans="1:241" s="6" customFormat="1" x14ac:dyDescent="0.25">
      <c r="A640" s="33"/>
      <c r="B640" s="29"/>
      <c r="C640" s="29"/>
      <c r="D640" s="30"/>
      <c r="E640" s="29"/>
      <c r="F640" s="29"/>
      <c r="G640" s="29"/>
      <c r="H640" s="29"/>
      <c r="I640" s="3"/>
      <c r="J640" s="3"/>
      <c r="K640" s="3"/>
      <c r="L640" s="57"/>
      <c r="M640" s="57"/>
      <c r="N640" s="57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  <c r="IF640" s="2"/>
      <c r="IG640" s="2"/>
    </row>
    <row r="641" spans="1:241" s="6" customFormat="1" x14ac:dyDescent="0.25">
      <c r="A641" s="33"/>
      <c r="B641" s="29"/>
      <c r="C641" s="29"/>
      <c r="D641" s="30"/>
      <c r="E641" s="29"/>
      <c r="F641" s="29"/>
      <c r="G641" s="29"/>
      <c r="H641" s="29"/>
      <c r="I641" s="3"/>
      <c r="J641" s="3"/>
      <c r="K641" s="3"/>
      <c r="L641" s="57"/>
      <c r="M641" s="57"/>
      <c r="N641" s="57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</row>
    <row r="642" spans="1:241" s="6" customFormat="1" x14ac:dyDescent="0.25">
      <c r="A642" s="33"/>
      <c r="B642" s="29"/>
      <c r="C642" s="29"/>
      <c r="D642" s="30"/>
      <c r="E642" s="29"/>
      <c r="F642" s="29"/>
      <c r="G642" s="29"/>
      <c r="H642" s="29"/>
      <c r="I642" s="3"/>
      <c r="J642" s="3"/>
      <c r="K642" s="3"/>
      <c r="L642" s="57"/>
      <c r="M642" s="57"/>
      <c r="N642" s="57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  <c r="IA642" s="2"/>
      <c r="IB642" s="2"/>
      <c r="IC642" s="2"/>
      <c r="ID642" s="2"/>
      <c r="IE642" s="2"/>
      <c r="IF642" s="2"/>
      <c r="IG642" s="2"/>
    </row>
    <row r="643" spans="1:241" s="6" customFormat="1" x14ac:dyDescent="0.25">
      <c r="A643" s="33"/>
      <c r="B643" s="29"/>
      <c r="C643" s="29"/>
      <c r="D643" s="30"/>
      <c r="E643" s="29"/>
      <c r="F643" s="29"/>
      <c r="G643" s="29"/>
      <c r="H643" s="29"/>
      <c r="I643" s="3"/>
      <c r="J643" s="3"/>
      <c r="K643" s="3"/>
      <c r="L643" s="57"/>
      <c r="M643" s="57"/>
      <c r="N643" s="57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  <c r="IE643" s="2"/>
      <c r="IF643" s="2"/>
      <c r="IG643" s="2"/>
    </row>
    <row r="644" spans="1:241" s="6" customFormat="1" x14ac:dyDescent="0.25">
      <c r="A644" s="33"/>
      <c r="B644" s="29"/>
      <c r="C644" s="29"/>
      <c r="D644" s="30"/>
      <c r="E644" s="29"/>
      <c r="F644" s="29"/>
      <c r="G644" s="29"/>
      <c r="H644" s="29"/>
      <c r="I644" s="3"/>
      <c r="J644" s="3"/>
      <c r="K644" s="3"/>
      <c r="L644" s="57"/>
      <c r="M644" s="57"/>
      <c r="N644" s="57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  <c r="IF644" s="2"/>
      <c r="IG644" s="2"/>
    </row>
    <row r="645" spans="1:241" s="6" customFormat="1" x14ac:dyDescent="0.25">
      <c r="A645" s="33"/>
      <c r="B645" s="29"/>
      <c r="C645" s="29"/>
      <c r="D645" s="30"/>
      <c r="E645" s="29"/>
      <c r="F645" s="29"/>
      <c r="G645" s="29"/>
      <c r="H645" s="29"/>
      <c r="I645" s="3"/>
      <c r="J645" s="3"/>
      <c r="K645" s="3"/>
      <c r="L645" s="57"/>
      <c r="M645" s="57"/>
      <c r="N645" s="57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  <c r="IF645" s="2"/>
      <c r="IG645" s="2"/>
    </row>
    <row r="646" spans="1:241" s="6" customFormat="1" x14ac:dyDescent="0.25">
      <c r="A646" s="33"/>
      <c r="B646" s="29"/>
      <c r="C646" s="29"/>
      <c r="D646" s="30"/>
      <c r="E646" s="29"/>
      <c r="F646" s="29"/>
      <c r="G646" s="29"/>
      <c r="H646" s="29"/>
      <c r="I646" s="3"/>
      <c r="J646" s="3"/>
      <c r="K646" s="3"/>
      <c r="L646" s="57"/>
      <c r="M646" s="57"/>
      <c r="N646" s="57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</row>
    <row r="647" spans="1:241" s="6" customFormat="1" x14ac:dyDescent="0.25">
      <c r="A647" s="33"/>
      <c r="B647" s="29"/>
      <c r="C647" s="29"/>
      <c r="D647" s="30"/>
      <c r="E647" s="29"/>
      <c r="F647" s="29"/>
      <c r="G647" s="29"/>
      <c r="H647" s="29"/>
      <c r="I647" s="3"/>
      <c r="J647" s="3"/>
      <c r="K647" s="3"/>
      <c r="L647" s="57"/>
      <c r="M647" s="57"/>
      <c r="N647" s="57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</row>
    <row r="648" spans="1:241" s="6" customFormat="1" x14ac:dyDescent="0.25">
      <c r="A648" s="33"/>
      <c r="B648" s="29"/>
      <c r="C648" s="29"/>
      <c r="D648" s="30"/>
      <c r="E648" s="29"/>
      <c r="F648" s="29"/>
      <c r="G648" s="29"/>
      <c r="H648" s="29"/>
      <c r="I648" s="3"/>
      <c r="J648" s="3"/>
      <c r="K648" s="3"/>
      <c r="L648" s="57"/>
      <c r="M648" s="57"/>
      <c r="N648" s="57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</row>
    <row r="649" spans="1:241" s="6" customFormat="1" x14ac:dyDescent="0.25">
      <c r="A649" s="33"/>
      <c r="B649" s="29"/>
      <c r="C649" s="29"/>
      <c r="D649" s="30"/>
      <c r="E649" s="29"/>
      <c r="F649" s="29"/>
      <c r="G649" s="29"/>
      <c r="H649" s="29"/>
      <c r="I649" s="3"/>
      <c r="J649" s="3"/>
      <c r="K649" s="3"/>
      <c r="L649" s="57"/>
      <c r="M649" s="57"/>
      <c r="N649" s="57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</row>
    <row r="650" spans="1:241" s="6" customFormat="1" x14ac:dyDescent="0.25">
      <c r="A650" s="33"/>
      <c r="B650" s="29"/>
      <c r="C650" s="29"/>
      <c r="D650" s="30"/>
      <c r="E650" s="29"/>
      <c r="F650" s="29"/>
      <c r="G650" s="29"/>
      <c r="H650" s="29"/>
      <c r="I650" s="3"/>
      <c r="J650" s="3"/>
      <c r="K650" s="3"/>
      <c r="L650" s="57"/>
      <c r="M650" s="57"/>
      <c r="N650" s="57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</row>
    <row r="651" spans="1:241" s="6" customFormat="1" x14ac:dyDescent="0.25">
      <c r="A651" s="33"/>
      <c r="B651" s="29"/>
      <c r="C651" s="29"/>
      <c r="D651" s="30"/>
      <c r="E651" s="29"/>
      <c r="F651" s="29"/>
      <c r="G651" s="29"/>
      <c r="H651" s="29"/>
      <c r="I651" s="3"/>
      <c r="J651" s="3"/>
      <c r="K651" s="3"/>
      <c r="L651" s="57"/>
      <c r="M651" s="57"/>
      <c r="N651" s="57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  <c r="IF651" s="2"/>
      <c r="IG651" s="2"/>
    </row>
    <row r="652" spans="1:241" s="6" customFormat="1" x14ac:dyDescent="0.25">
      <c r="A652" s="33"/>
      <c r="B652" s="29"/>
      <c r="C652" s="29"/>
      <c r="D652" s="30"/>
      <c r="E652" s="29"/>
      <c r="F652" s="29"/>
      <c r="G652" s="29"/>
      <c r="H652" s="29"/>
      <c r="I652" s="3"/>
      <c r="J652" s="3"/>
      <c r="K652" s="3"/>
      <c r="L652" s="57"/>
      <c r="M652" s="57"/>
      <c r="N652" s="57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</row>
    <row r="653" spans="1:241" s="6" customFormat="1" x14ac:dyDescent="0.25">
      <c r="A653" s="33"/>
      <c r="B653" s="29"/>
      <c r="C653" s="29"/>
      <c r="D653" s="30"/>
      <c r="E653" s="29"/>
      <c r="F653" s="29"/>
      <c r="G653" s="29"/>
      <c r="H653" s="29"/>
      <c r="I653" s="3"/>
      <c r="J653" s="3"/>
      <c r="K653" s="3"/>
      <c r="L653" s="57"/>
      <c r="M653" s="57"/>
      <c r="N653" s="57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  <c r="IF653" s="2"/>
      <c r="IG653" s="2"/>
    </row>
    <row r="654" spans="1:241" s="6" customFormat="1" x14ac:dyDescent="0.25">
      <c r="A654" s="33"/>
      <c r="B654" s="29"/>
      <c r="C654" s="29"/>
      <c r="D654" s="30"/>
      <c r="E654" s="29"/>
      <c r="F654" s="29"/>
      <c r="G654" s="29"/>
      <c r="H654" s="29"/>
      <c r="I654" s="3"/>
      <c r="J654" s="3"/>
      <c r="K654" s="3"/>
      <c r="L654" s="57"/>
      <c r="M654" s="57"/>
      <c r="N654" s="57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  <c r="IE654" s="2"/>
      <c r="IF654" s="2"/>
      <c r="IG654" s="2"/>
    </row>
    <row r="655" spans="1:241" s="6" customFormat="1" x14ac:dyDescent="0.25">
      <c r="A655" s="33"/>
      <c r="B655" s="29"/>
      <c r="C655" s="29"/>
      <c r="D655" s="30"/>
      <c r="E655" s="29"/>
      <c r="F655" s="29"/>
      <c r="G655" s="29"/>
      <c r="H655" s="29"/>
      <c r="I655" s="3"/>
      <c r="J655" s="3"/>
      <c r="K655" s="3"/>
      <c r="L655" s="57"/>
      <c r="M655" s="57"/>
      <c r="N655" s="57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  <c r="IA655" s="2"/>
      <c r="IB655" s="2"/>
      <c r="IC655" s="2"/>
      <c r="ID655" s="2"/>
      <c r="IE655" s="2"/>
      <c r="IF655" s="2"/>
      <c r="IG655" s="2"/>
    </row>
    <row r="656" spans="1:241" s="6" customFormat="1" x14ac:dyDescent="0.25">
      <c r="A656" s="33"/>
      <c r="B656" s="29"/>
      <c r="C656" s="29"/>
      <c r="D656" s="30"/>
      <c r="E656" s="29"/>
      <c r="F656" s="29"/>
      <c r="G656" s="29"/>
      <c r="H656" s="29"/>
      <c r="I656" s="3"/>
      <c r="J656" s="3"/>
      <c r="K656" s="3"/>
      <c r="L656" s="57"/>
      <c r="M656" s="57"/>
      <c r="N656" s="57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  <c r="IE656" s="2"/>
      <c r="IF656" s="2"/>
      <c r="IG656" s="2"/>
    </row>
    <row r="657" spans="1:241" s="6" customFormat="1" x14ac:dyDescent="0.25">
      <c r="A657" s="33"/>
      <c r="B657" s="29"/>
      <c r="C657" s="29"/>
      <c r="D657" s="30"/>
      <c r="E657" s="29"/>
      <c r="F657" s="29"/>
      <c r="G657" s="29"/>
      <c r="H657" s="29"/>
      <c r="I657" s="3"/>
      <c r="J657" s="3"/>
      <c r="K657" s="3"/>
      <c r="L657" s="57"/>
      <c r="M657" s="57"/>
      <c r="N657" s="57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  <c r="HT657" s="2"/>
      <c r="HU657" s="2"/>
      <c r="HV657" s="2"/>
      <c r="HW657" s="2"/>
      <c r="HX657" s="2"/>
      <c r="HY657" s="2"/>
      <c r="HZ657" s="2"/>
      <c r="IA657" s="2"/>
      <c r="IB657" s="2"/>
      <c r="IC657" s="2"/>
      <c r="ID657" s="2"/>
      <c r="IE657" s="2"/>
      <c r="IF657" s="2"/>
      <c r="IG657" s="2"/>
    </row>
    <row r="658" spans="1:241" s="6" customFormat="1" x14ac:dyDescent="0.25">
      <c r="A658" s="33"/>
      <c r="B658" s="29"/>
      <c r="C658" s="29"/>
      <c r="D658" s="30"/>
      <c r="E658" s="29"/>
      <c r="F658" s="29"/>
      <c r="G658" s="29"/>
      <c r="H658" s="29"/>
      <c r="I658" s="3"/>
      <c r="J658" s="3"/>
      <c r="K658" s="3"/>
      <c r="L658" s="57"/>
      <c r="M658" s="57"/>
      <c r="N658" s="57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2"/>
      <c r="HE658" s="2"/>
      <c r="HF658" s="2"/>
      <c r="HG658" s="2"/>
      <c r="HH658" s="2"/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  <c r="HT658" s="2"/>
      <c r="HU658" s="2"/>
      <c r="HV658" s="2"/>
      <c r="HW658" s="2"/>
      <c r="HX658" s="2"/>
      <c r="HY658" s="2"/>
      <c r="HZ658" s="2"/>
      <c r="IA658" s="2"/>
      <c r="IB658" s="2"/>
      <c r="IC658" s="2"/>
      <c r="ID658" s="2"/>
      <c r="IE658" s="2"/>
      <c r="IF658" s="2"/>
      <c r="IG658" s="2"/>
    </row>
    <row r="659" spans="1:241" s="6" customFormat="1" x14ac:dyDescent="0.25">
      <c r="A659" s="33"/>
      <c r="B659" s="29"/>
      <c r="C659" s="29"/>
      <c r="D659" s="30"/>
      <c r="E659" s="29"/>
      <c r="F659" s="29"/>
      <c r="G659" s="29"/>
      <c r="H659" s="29"/>
      <c r="I659" s="3"/>
      <c r="J659" s="3"/>
      <c r="K659" s="3"/>
      <c r="L659" s="57"/>
      <c r="M659" s="57"/>
      <c r="N659" s="57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  <c r="HT659" s="2"/>
      <c r="HU659" s="2"/>
      <c r="HV659" s="2"/>
      <c r="HW659" s="2"/>
      <c r="HX659" s="2"/>
      <c r="HY659" s="2"/>
      <c r="HZ659" s="2"/>
      <c r="IA659" s="2"/>
      <c r="IB659" s="2"/>
      <c r="IC659" s="2"/>
      <c r="ID659" s="2"/>
      <c r="IE659" s="2"/>
      <c r="IF659" s="2"/>
      <c r="IG659" s="2"/>
    </row>
    <row r="660" spans="1:241" s="6" customFormat="1" x14ac:dyDescent="0.25">
      <c r="A660" s="33"/>
      <c r="B660" s="29"/>
      <c r="C660" s="29"/>
      <c r="D660" s="30"/>
      <c r="E660" s="29"/>
      <c r="F660" s="29"/>
      <c r="G660" s="29"/>
      <c r="H660" s="29"/>
      <c r="I660" s="3"/>
      <c r="J660" s="3"/>
      <c r="K660" s="3"/>
      <c r="L660" s="57"/>
      <c r="M660" s="57"/>
      <c r="N660" s="57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  <c r="HT660" s="2"/>
      <c r="HU660" s="2"/>
      <c r="HV660" s="2"/>
      <c r="HW660" s="2"/>
      <c r="HX660" s="2"/>
      <c r="HY660" s="2"/>
      <c r="HZ660" s="2"/>
      <c r="IA660" s="2"/>
      <c r="IB660" s="2"/>
      <c r="IC660" s="2"/>
      <c r="ID660" s="2"/>
      <c r="IE660" s="2"/>
      <c r="IF660" s="2"/>
      <c r="IG660" s="2"/>
    </row>
    <row r="661" spans="1:241" s="6" customFormat="1" x14ac:dyDescent="0.25">
      <c r="A661" s="33"/>
      <c r="B661" s="29"/>
      <c r="C661" s="29"/>
      <c r="D661" s="30"/>
      <c r="E661" s="29"/>
      <c r="F661" s="29"/>
      <c r="G661" s="29"/>
      <c r="H661" s="29"/>
      <c r="I661" s="3"/>
      <c r="J661" s="3"/>
      <c r="K661" s="3"/>
      <c r="L661" s="57"/>
      <c r="M661" s="57"/>
      <c r="N661" s="57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  <c r="IA661" s="2"/>
      <c r="IB661" s="2"/>
      <c r="IC661" s="2"/>
      <c r="ID661" s="2"/>
      <c r="IE661" s="2"/>
      <c r="IF661" s="2"/>
      <c r="IG661" s="2"/>
    </row>
    <row r="662" spans="1:241" s="6" customFormat="1" x14ac:dyDescent="0.25">
      <c r="A662" s="33"/>
      <c r="B662" s="29"/>
      <c r="C662" s="29"/>
      <c r="D662" s="30"/>
      <c r="E662" s="29"/>
      <c r="F662" s="29"/>
      <c r="G662" s="29"/>
      <c r="H662" s="29"/>
      <c r="I662" s="3"/>
      <c r="J662" s="3"/>
      <c r="K662" s="3"/>
      <c r="L662" s="57"/>
      <c r="M662" s="57"/>
      <c r="N662" s="57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  <c r="IE662" s="2"/>
      <c r="IF662" s="2"/>
      <c r="IG662" s="2"/>
    </row>
    <row r="663" spans="1:241" s="6" customFormat="1" x14ac:dyDescent="0.25">
      <c r="A663" s="33"/>
      <c r="B663" s="29"/>
      <c r="C663" s="29"/>
      <c r="D663" s="30"/>
      <c r="E663" s="29"/>
      <c r="F663" s="29"/>
      <c r="G663" s="29"/>
      <c r="H663" s="29"/>
      <c r="I663" s="3"/>
      <c r="J663" s="3"/>
      <c r="K663" s="3"/>
      <c r="L663" s="57"/>
      <c r="M663" s="57"/>
      <c r="N663" s="57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  <c r="IE663" s="2"/>
      <c r="IF663" s="2"/>
      <c r="IG663" s="2"/>
    </row>
    <row r="664" spans="1:241" s="6" customFormat="1" x14ac:dyDescent="0.25">
      <c r="A664" s="33"/>
      <c r="B664" s="29"/>
      <c r="C664" s="29"/>
      <c r="D664" s="30"/>
      <c r="E664" s="29"/>
      <c r="F664" s="29"/>
      <c r="G664" s="29"/>
      <c r="H664" s="29"/>
      <c r="I664" s="3"/>
      <c r="J664" s="3"/>
      <c r="K664" s="3"/>
      <c r="L664" s="57"/>
      <c r="M664" s="57"/>
      <c r="N664" s="57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  <c r="HT664" s="2"/>
      <c r="HU664" s="2"/>
      <c r="HV664" s="2"/>
      <c r="HW664" s="2"/>
      <c r="HX664" s="2"/>
      <c r="HY664" s="2"/>
      <c r="HZ664" s="2"/>
      <c r="IA664" s="2"/>
      <c r="IB664" s="2"/>
      <c r="IC664" s="2"/>
      <c r="ID664" s="2"/>
      <c r="IE664" s="2"/>
      <c r="IF664" s="2"/>
      <c r="IG664" s="2"/>
    </row>
    <row r="665" spans="1:241" s="6" customFormat="1" x14ac:dyDescent="0.25">
      <c r="A665" s="33"/>
      <c r="B665" s="29"/>
      <c r="C665" s="29"/>
      <c r="D665" s="30"/>
      <c r="E665" s="29"/>
      <c r="F665" s="29"/>
      <c r="G665" s="29"/>
      <c r="H665" s="29"/>
      <c r="I665" s="3"/>
      <c r="J665" s="3"/>
      <c r="K665" s="3"/>
      <c r="L665" s="57"/>
      <c r="M665" s="57"/>
      <c r="N665" s="57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  <c r="IA665" s="2"/>
      <c r="IB665" s="2"/>
      <c r="IC665" s="2"/>
      <c r="ID665" s="2"/>
      <c r="IE665" s="2"/>
      <c r="IF665" s="2"/>
      <c r="IG665" s="2"/>
    </row>
    <row r="666" spans="1:241" s="6" customFormat="1" x14ac:dyDescent="0.25">
      <c r="A666" s="33"/>
      <c r="B666" s="29"/>
      <c r="C666" s="29"/>
      <c r="D666" s="30"/>
      <c r="E666" s="29"/>
      <c r="F666" s="29"/>
      <c r="G666" s="29"/>
      <c r="H666" s="29"/>
      <c r="I666" s="3"/>
      <c r="J666" s="3"/>
      <c r="K666" s="3"/>
      <c r="L666" s="57"/>
      <c r="M666" s="57"/>
      <c r="N666" s="57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  <c r="IA666" s="2"/>
      <c r="IB666" s="2"/>
      <c r="IC666" s="2"/>
      <c r="ID666" s="2"/>
      <c r="IE666" s="2"/>
      <c r="IF666" s="2"/>
      <c r="IG666" s="2"/>
    </row>
    <row r="667" spans="1:241" s="6" customFormat="1" x14ac:dyDescent="0.25">
      <c r="A667" s="33"/>
      <c r="B667" s="29"/>
      <c r="C667" s="29"/>
      <c r="D667" s="30"/>
      <c r="E667" s="29"/>
      <c r="F667" s="29"/>
      <c r="G667" s="29"/>
      <c r="H667" s="29"/>
      <c r="I667" s="3"/>
      <c r="J667" s="3"/>
      <c r="K667" s="3"/>
      <c r="L667" s="57"/>
      <c r="M667" s="57"/>
      <c r="N667" s="57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  <c r="IE667" s="2"/>
      <c r="IF667" s="2"/>
      <c r="IG667" s="2"/>
    </row>
    <row r="668" spans="1:241" s="6" customFormat="1" x14ac:dyDescent="0.25">
      <c r="A668" s="33"/>
      <c r="B668" s="29"/>
      <c r="C668" s="29"/>
      <c r="D668" s="30"/>
      <c r="E668" s="29"/>
      <c r="F668" s="29"/>
      <c r="G668" s="29"/>
      <c r="H668" s="29"/>
      <c r="I668" s="3"/>
      <c r="J668" s="3"/>
      <c r="K668" s="3"/>
      <c r="L668" s="57"/>
      <c r="M668" s="57"/>
      <c r="N668" s="57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  <c r="IA668" s="2"/>
      <c r="IB668" s="2"/>
      <c r="IC668" s="2"/>
      <c r="ID668" s="2"/>
      <c r="IE668" s="2"/>
      <c r="IF668" s="2"/>
      <c r="IG668" s="2"/>
    </row>
    <row r="669" spans="1:241" s="6" customFormat="1" x14ac:dyDescent="0.25">
      <c r="A669" s="33"/>
      <c r="B669" s="29"/>
      <c r="C669" s="29"/>
      <c r="D669" s="30"/>
      <c r="E669" s="29"/>
      <c r="F669" s="29"/>
      <c r="G669" s="29"/>
      <c r="H669" s="29"/>
      <c r="I669" s="3"/>
      <c r="J669" s="3"/>
      <c r="K669" s="3"/>
      <c r="L669" s="57"/>
      <c r="M669" s="57"/>
      <c r="N669" s="57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</row>
    <row r="670" spans="1:241" s="6" customFormat="1" x14ac:dyDescent="0.25">
      <c r="A670" s="33"/>
      <c r="B670" s="29"/>
      <c r="C670" s="29"/>
      <c r="D670" s="30"/>
      <c r="E670" s="29"/>
      <c r="F670" s="29"/>
      <c r="G670" s="29"/>
      <c r="H670" s="29"/>
      <c r="I670" s="3"/>
      <c r="J670" s="3"/>
      <c r="K670" s="3"/>
      <c r="L670" s="57"/>
      <c r="M670" s="57"/>
      <c r="N670" s="57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  <c r="IA670" s="2"/>
      <c r="IB670" s="2"/>
      <c r="IC670" s="2"/>
      <c r="ID670" s="2"/>
      <c r="IE670" s="2"/>
      <c r="IF670" s="2"/>
      <c r="IG670" s="2"/>
    </row>
    <row r="671" spans="1:241" s="6" customFormat="1" x14ac:dyDescent="0.25">
      <c r="A671" s="33"/>
      <c r="B671" s="29"/>
      <c r="C671" s="29"/>
      <c r="D671" s="30"/>
      <c r="E671" s="29"/>
      <c r="F671" s="29"/>
      <c r="G671" s="29"/>
      <c r="H671" s="29"/>
      <c r="I671" s="3"/>
      <c r="J671" s="3"/>
      <c r="K671" s="3"/>
      <c r="L671" s="57"/>
      <c r="M671" s="57"/>
      <c r="N671" s="57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  <c r="IE671" s="2"/>
      <c r="IF671" s="2"/>
      <c r="IG671" s="2"/>
    </row>
    <row r="672" spans="1:241" s="6" customFormat="1" x14ac:dyDescent="0.25">
      <c r="A672" s="33"/>
      <c r="B672" s="29"/>
      <c r="C672" s="29"/>
      <c r="D672" s="30"/>
      <c r="E672" s="29"/>
      <c r="F672" s="29"/>
      <c r="G672" s="29"/>
      <c r="H672" s="29"/>
      <c r="I672" s="3"/>
      <c r="J672" s="3"/>
      <c r="K672" s="3"/>
      <c r="L672" s="57"/>
      <c r="M672" s="57"/>
      <c r="N672" s="57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  <c r="GV672" s="2"/>
      <c r="GW672" s="2"/>
      <c r="GX672" s="2"/>
      <c r="GY672" s="2"/>
      <c r="GZ672" s="2"/>
      <c r="HA672" s="2"/>
      <c r="HB672" s="2"/>
      <c r="HC672" s="2"/>
      <c r="HD672" s="2"/>
      <c r="HE672" s="2"/>
      <c r="HF672" s="2"/>
      <c r="HG672" s="2"/>
      <c r="HH672" s="2"/>
      <c r="HI672" s="2"/>
      <c r="HJ672" s="2"/>
      <c r="HK672" s="2"/>
      <c r="HL672" s="2"/>
      <c r="HM672" s="2"/>
      <c r="HN672" s="2"/>
      <c r="HO672" s="2"/>
      <c r="HP672" s="2"/>
      <c r="HQ672" s="2"/>
      <c r="HR672" s="2"/>
      <c r="HS672" s="2"/>
      <c r="HT672" s="2"/>
      <c r="HU672" s="2"/>
      <c r="HV672" s="2"/>
      <c r="HW672" s="2"/>
      <c r="HX672" s="2"/>
      <c r="HY672" s="2"/>
      <c r="HZ672" s="2"/>
      <c r="IA672" s="2"/>
      <c r="IB672" s="2"/>
      <c r="IC672" s="2"/>
      <c r="ID672" s="2"/>
      <c r="IE672" s="2"/>
      <c r="IF672" s="2"/>
      <c r="IG672" s="2"/>
    </row>
    <row r="673" spans="1:241" s="6" customFormat="1" x14ac:dyDescent="0.25">
      <c r="A673" s="33"/>
      <c r="B673" s="29"/>
      <c r="C673" s="29"/>
      <c r="D673" s="30"/>
      <c r="E673" s="29"/>
      <c r="F673" s="29"/>
      <c r="G673" s="29"/>
      <c r="H673" s="29"/>
      <c r="I673" s="3"/>
      <c r="J673" s="3"/>
      <c r="K673" s="3"/>
      <c r="L673" s="57"/>
      <c r="M673" s="57"/>
      <c r="N673" s="57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  <c r="HF673" s="2"/>
      <c r="HG673" s="2"/>
      <c r="HH673" s="2"/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  <c r="HT673" s="2"/>
      <c r="HU673" s="2"/>
      <c r="HV673" s="2"/>
      <c r="HW673" s="2"/>
      <c r="HX673" s="2"/>
      <c r="HY673" s="2"/>
      <c r="HZ673" s="2"/>
      <c r="IA673" s="2"/>
      <c r="IB673" s="2"/>
      <c r="IC673" s="2"/>
      <c r="ID673" s="2"/>
      <c r="IE673" s="2"/>
      <c r="IF673" s="2"/>
      <c r="IG673" s="2"/>
    </row>
    <row r="674" spans="1:241" s="6" customFormat="1" x14ac:dyDescent="0.25">
      <c r="A674" s="33"/>
      <c r="B674" s="29"/>
      <c r="C674" s="29"/>
      <c r="D674" s="30"/>
      <c r="E674" s="29"/>
      <c r="F674" s="29"/>
      <c r="G674" s="29"/>
      <c r="H674" s="29"/>
      <c r="I674" s="3"/>
      <c r="J674" s="3"/>
      <c r="K674" s="3"/>
      <c r="L674" s="57"/>
      <c r="M674" s="57"/>
      <c r="N674" s="57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  <c r="HT674" s="2"/>
      <c r="HU674" s="2"/>
      <c r="HV674" s="2"/>
      <c r="HW674" s="2"/>
      <c r="HX674" s="2"/>
      <c r="HY674" s="2"/>
      <c r="HZ674" s="2"/>
      <c r="IA674" s="2"/>
      <c r="IB674" s="2"/>
      <c r="IC674" s="2"/>
      <c r="ID674" s="2"/>
      <c r="IE674" s="2"/>
      <c r="IF674" s="2"/>
      <c r="IG674" s="2"/>
    </row>
    <row r="675" spans="1:241" s="6" customFormat="1" x14ac:dyDescent="0.25">
      <c r="A675" s="33"/>
      <c r="B675" s="29"/>
      <c r="C675" s="29"/>
      <c r="D675" s="30"/>
      <c r="E675" s="29"/>
      <c r="F675" s="29"/>
      <c r="G675" s="29"/>
      <c r="H675" s="29"/>
      <c r="I675" s="3"/>
      <c r="J675" s="3"/>
      <c r="K675" s="3"/>
      <c r="L675" s="57"/>
      <c r="M675" s="57"/>
      <c r="N675" s="57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  <c r="IA675" s="2"/>
      <c r="IB675" s="2"/>
      <c r="IC675" s="2"/>
      <c r="ID675" s="2"/>
      <c r="IE675" s="2"/>
      <c r="IF675" s="2"/>
      <c r="IG675" s="2"/>
    </row>
    <row r="676" spans="1:241" s="6" customFormat="1" x14ac:dyDescent="0.25">
      <c r="A676" s="33"/>
      <c r="B676" s="29"/>
      <c r="C676" s="29"/>
      <c r="D676" s="30"/>
      <c r="E676" s="29"/>
      <c r="F676" s="29"/>
      <c r="G676" s="29"/>
      <c r="H676" s="29"/>
      <c r="I676" s="3"/>
      <c r="J676" s="3"/>
      <c r="K676" s="3"/>
      <c r="L676" s="57"/>
      <c r="M676" s="57"/>
      <c r="N676" s="57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  <c r="HF676" s="2"/>
      <c r="HG676" s="2"/>
      <c r="HH676" s="2"/>
      <c r="HI676" s="2"/>
      <c r="HJ676" s="2"/>
      <c r="HK676" s="2"/>
      <c r="HL676" s="2"/>
      <c r="HM676" s="2"/>
      <c r="HN676" s="2"/>
      <c r="HO676" s="2"/>
      <c r="HP676" s="2"/>
      <c r="HQ676" s="2"/>
      <c r="HR676" s="2"/>
      <c r="HS676" s="2"/>
      <c r="HT676" s="2"/>
      <c r="HU676" s="2"/>
      <c r="HV676" s="2"/>
      <c r="HW676" s="2"/>
      <c r="HX676" s="2"/>
      <c r="HY676" s="2"/>
      <c r="HZ676" s="2"/>
      <c r="IA676" s="2"/>
      <c r="IB676" s="2"/>
      <c r="IC676" s="2"/>
      <c r="ID676" s="2"/>
      <c r="IE676" s="2"/>
      <c r="IF676" s="2"/>
      <c r="IG676" s="2"/>
    </row>
    <row r="677" spans="1:241" s="6" customFormat="1" x14ac:dyDescent="0.25">
      <c r="A677" s="33"/>
      <c r="B677" s="29"/>
      <c r="C677" s="29"/>
      <c r="D677" s="30"/>
      <c r="E677" s="29"/>
      <c r="F677" s="29"/>
      <c r="G677" s="29"/>
      <c r="H677" s="29"/>
      <c r="I677" s="3"/>
      <c r="J677" s="3"/>
      <c r="K677" s="3"/>
      <c r="L677" s="57"/>
      <c r="M677" s="57"/>
      <c r="N677" s="57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  <c r="HT677" s="2"/>
      <c r="HU677" s="2"/>
      <c r="HV677" s="2"/>
      <c r="HW677" s="2"/>
      <c r="HX677" s="2"/>
      <c r="HY677" s="2"/>
      <c r="HZ677" s="2"/>
      <c r="IA677" s="2"/>
      <c r="IB677" s="2"/>
      <c r="IC677" s="2"/>
      <c r="ID677" s="2"/>
      <c r="IE677" s="2"/>
      <c r="IF677" s="2"/>
      <c r="IG677" s="2"/>
    </row>
    <row r="678" spans="1:241" s="6" customFormat="1" x14ac:dyDescent="0.25">
      <c r="A678" s="33"/>
      <c r="B678" s="29"/>
      <c r="C678" s="29"/>
      <c r="D678" s="30"/>
      <c r="E678" s="29"/>
      <c r="F678" s="29"/>
      <c r="G678" s="29"/>
      <c r="H678" s="29"/>
      <c r="I678" s="3"/>
      <c r="J678" s="3"/>
      <c r="K678" s="3"/>
      <c r="L678" s="57"/>
      <c r="M678" s="57"/>
      <c r="N678" s="57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  <c r="IA678" s="2"/>
      <c r="IB678" s="2"/>
      <c r="IC678" s="2"/>
      <c r="ID678" s="2"/>
      <c r="IE678" s="2"/>
      <c r="IF678" s="2"/>
      <c r="IG678" s="2"/>
    </row>
    <row r="679" spans="1:241" s="6" customFormat="1" x14ac:dyDescent="0.25">
      <c r="A679" s="33"/>
      <c r="B679" s="29"/>
      <c r="C679" s="29"/>
      <c r="D679" s="30"/>
      <c r="E679" s="29"/>
      <c r="F679" s="29"/>
      <c r="G679" s="29"/>
      <c r="H679" s="29"/>
      <c r="I679" s="3"/>
      <c r="J679" s="3"/>
      <c r="K679" s="3"/>
      <c r="L679" s="57"/>
      <c r="M679" s="57"/>
      <c r="N679" s="57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  <c r="IE679" s="2"/>
      <c r="IF679" s="2"/>
      <c r="IG679" s="2"/>
    </row>
    <row r="680" spans="1:241" s="6" customFormat="1" x14ac:dyDescent="0.25">
      <c r="A680" s="33"/>
      <c r="B680" s="29"/>
      <c r="C680" s="29"/>
      <c r="D680" s="30"/>
      <c r="E680" s="29"/>
      <c r="F680" s="29"/>
      <c r="G680" s="29"/>
      <c r="H680" s="29"/>
      <c r="I680" s="3"/>
      <c r="J680" s="3"/>
      <c r="K680" s="3"/>
      <c r="L680" s="57"/>
      <c r="M680" s="57"/>
      <c r="N680" s="57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  <c r="HF680" s="2"/>
      <c r="HG680" s="2"/>
      <c r="HH680" s="2"/>
      <c r="HI680" s="2"/>
      <c r="HJ680" s="2"/>
      <c r="HK680" s="2"/>
      <c r="HL680" s="2"/>
      <c r="HM680" s="2"/>
      <c r="HN680" s="2"/>
      <c r="HO680" s="2"/>
      <c r="HP680" s="2"/>
      <c r="HQ680" s="2"/>
      <c r="HR680" s="2"/>
      <c r="HS680" s="2"/>
      <c r="HT680" s="2"/>
      <c r="HU680" s="2"/>
      <c r="HV680" s="2"/>
      <c r="HW680" s="2"/>
      <c r="HX680" s="2"/>
      <c r="HY680" s="2"/>
      <c r="HZ680" s="2"/>
      <c r="IA680" s="2"/>
      <c r="IB680" s="2"/>
      <c r="IC680" s="2"/>
      <c r="ID680" s="2"/>
      <c r="IE680" s="2"/>
      <c r="IF680" s="2"/>
      <c r="IG680" s="2"/>
    </row>
    <row r="681" spans="1:241" s="6" customFormat="1" x14ac:dyDescent="0.25">
      <c r="A681" s="33"/>
      <c r="B681" s="29"/>
      <c r="C681" s="29"/>
      <c r="D681" s="30"/>
      <c r="E681" s="29"/>
      <c r="F681" s="29"/>
      <c r="G681" s="29"/>
      <c r="H681" s="29"/>
      <c r="I681" s="3"/>
      <c r="J681" s="3"/>
      <c r="K681" s="3"/>
      <c r="L681" s="57"/>
      <c r="M681" s="57"/>
      <c r="N681" s="57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  <c r="IA681" s="2"/>
      <c r="IB681" s="2"/>
      <c r="IC681" s="2"/>
      <c r="ID681" s="2"/>
      <c r="IE681" s="2"/>
      <c r="IF681" s="2"/>
      <c r="IG681" s="2"/>
    </row>
    <row r="682" spans="1:241" s="6" customFormat="1" x14ac:dyDescent="0.25">
      <c r="A682" s="33"/>
      <c r="B682" s="29"/>
      <c r="C682" s="29"/>
      <c r="D682" s="30"/>
      <c r="E682" s="29"/>
      <c r="F682" s="29"/>
      <c r="G682" s="29"/>
      <c r="H682" s="29"/>
      <c r="I682" s="3"/>
      <c r="J682" s="3"/>
      <c r="K682" s="3"/>
      <c r="L682" s="57"/>
      <c r="M682" s="57"/>
      <c r="N682" s="57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  <c r="HT682" s="2"/>
      <c r="HU682" s="2"/>
      <c r="HV682" s="2"/>
      <c r="HW682" s="2"/>
      <c r="HX682" s="2"/>
      <c r="HY682" s="2"/>
      <c r="HZ682" s="2"/>
      <c r="IA682" s="2"/>
      <c r="IB682" s="2"/>
      <c r="IC682" s="2"/>
      <c r="ID682" s="2"/>
      <c r="IE682" s="2"/>
      <c r="IF682" s="2"/>
      <c r="IG682" s="2"/>
    </row>
    <row r="683" spans="1:241" s="6" customFormat="1" x14ac:dyDescent="0.25">
      <c r="A683" s="33"/>
      <c r="B683" s="29"/>
      <c r="C683" s="29"/>
      <c r="D683" s="30"/>
      <c r="E683" s="29"/>
      <c r="F683" s="29"/>
      <c r="G683" s="29"/>
      <c r="H683" s="29"/>
      <c r="I683" s="3"/>
      <c r="J683" s="3"/>
      <c r="K683" s="3"/>
      <c r="L683" s="57"/>
      <c r="M683" s="57"/>
      <c r="N683" s="57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  <c r="HT683" s="2"/>
      <c r="HU683" s="2"/>
      <c r="HV683" s="2"/>
      <c r="HW683" s="2"/>
      <c r="HX683" s="2"/>
      <c r="HY683" s="2"/>
      <c r="HZ683" s="2"/>
      <c r="IA683" s="2"/>
      <c r="IB683" s="2"/>
      <c r="IC683" s="2"/>
      <c r="ID683" s="2"/>
      <c r="IE683" s="2"/>
      <c r="IF683" s="2"/>
      <c r="IG683" s="2"/>
    </row>
    <row r="684" spans="1:241" s="6" customFormat="1" x14ac:dyDescent="0.25">
      <c r="A684" s="33"/>
      <c r="B684" s="29"/>
      <c r="C684" s="29"/>
      <c r="D684" s="30"/>
      <c r="E684" s="29"/>
      <c r="F684" s="29"/>
      <c r="G684" s="29"/>
      <c r="H684" s="29"/>
      <c r="I684" s="3"/>
      <c r="J684" s="3"/>
      <c r="K684" s="3"/>
      <c r="L684" s="57"/>
      <c r="M684" s="57"/>
      <c r="N684" s="57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  <c r="HT684" s="2"/>
      <c r="HU684" s="2"/>
      <c r="HV684" s="2"/>
      <c r="HW684" s="2"/>
      <c r="HX684" s="2"/>
      <c r="HY684" s="2"/>
      <c r="HZ684" s="2"/>
      <c r="IA684" s="2"/>
      <c r="IB684" s="2"/>
      <c r="IC684" s="2"/>
      <c r="ID684" s="2"/>
      <c r="IE684" s="2"/>
      <c r="IF684" s="2"/>
      <c r="IG684" s="2"/>
    </row>
    <row r="685" spans="1:241" s="6" customFormat="1" x14ac:dyDescent="0.25">
      <c r="A685" s="33"/>
      <c r="B685" s="29"/>
      <c r="C685" s="29"/>
      <c r="D685" s="30"/>
      <c r="E685" s="29"/>
      <c r="F685" s="29"/>
      <c r="G685" s="29"/>
      <c r="H685" s="29"/>
      <c r="I685" s="3"/>
      <c r="J685" s="3"/>
      <c r="K685" s="3"/>
      <c r="L685" s="57"/>
      <c r="M685" s="57"/>
      <c r="N685" s="57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</row>
    <row r="686" spans="1:241" s="6" customFormat="1" x14ac:dyDescent="0.25">
      <c r="A686" s="33"/>
      <c r="B686" s="29"/>
      <c r="C686" s="29"/>
      <c r="D686" s="30"/>
      <c r="E686" s="29"/>
      <c r="F686" s="29"/>
      <c r="G686" s="29"/>
      <c r="H686" s="29"/>
      <c r="I686" s="3"/>
      <c r="J686" s="3"/>
      <c r="K686" s="3"/>
      <c r="L686" s="57"/>
      <c r="M686" s="57"/>
      <c r="N686" s="57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</row>
    <row r="687" spans="1:241" s="6" customFormat="1" x14ac:dyDescent="0.25">
      <c r="A687" s="33"/>
      <c r="B687" s="29"/>
      <c r="C687" s="29"/>
      <c r="D687" s="30"/>
      <c r="E687" s="29"/>
      <c r="F687" s="29"/>
      <c r="G687" s="29"/>
      <c r="H687" s="29"/>
      <c r="I687" s="3"/>
      <c r="J687" s="3"/>
      <c r="K687" s="3"/>
      <c r="L687" s="57"/>
      <c r="M687" s="57"/>
      <c r="N687" s="57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  <c r="IF687" s="2"/>
      <c r="IG687" s="2"/>
    </row>
    <row r="688" spans="1:241" s="6" customFormat="1" x14ac:dyDescent="0.25">
      <c r="A688" s="33"/>
      <c r="B688" s="29"/>
      <c r="C688" s="29"/>
      <c r="D688" s="30"/>
      <c r="E688" s="29"/>
      <c r="F688" s="29"/>
      <c r="G688" s="29"/>
      <c r="H688" s="29"/>
      <c r="I688" s="3"/>
      <c r="J688" s="3"/>
      <c r="K688" s="3"/>
      <c r="L688" s="57"/>
      <c r="M688" s="57"/>
      <c r="N688" s="57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</row>
    <row r="689" spans="1:241" s="6" customFormat="1" x14ac:dyDescent="0.25">
      <c r="A689" s="33"/>
      <c r="B689" s="29"/>
      <c r="C689" s="29"/>
      <c r="D689" s="30"/>
      <c r="E689" s="29"/>
      <c r="F689" s="29"/>
      <c r="G689" s="29"/>
      <c r="H689" s="29"/>
      <c r="I689" s="3"/>
      <c r="J689" s="3"/>
      <c r="K689" s="3"/>
      <c r="L689" s="57"/>
      <c r="M689" s="57"/>
      <c r="N689" s="57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  <c r="IF689" s="2"/>
      <c r="IG689" s="2"/>
    </row>
    <row r="690" spans="1:241" s="6" customFormat="1" x14ac:dyDescent="0.25">
      <c r="A690" s="33"/>
      <c r="B690" s="29"/>
      <c r="C690" s="29"/>
      <c r="D690" s="30"/>
      <c r="E690" s="29"/>
      <c r="F690" s="29"/>
      <c r="G690" s="29"/>
      <c r="H690" s="29"/>
      <c r="I690" s="3"/>
      <c r="J690" s="3"/>
      <c r="K690" s="3"/>
      <c r="L690" s="57"/>
      <c r="M690" s="57"/>
      <c r="N690" s="57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  <c r="IF690" s="2"/>
      <c r="IG690" s="2"/>
    </row>
    <row r="691" spans="1:241" s="6" customFormat="1" x14ac:dyDescent="0.25">
      <c r="A691" s="33"/>
      <c r="B691" s="29"/>
      <c r="C691" s="29"/>
      <c r="D691" s="30"/>
      <c r="E691" s="29"/>
      <c r="F691" s="29"/>
      <c r="G691" s="29"/>
      <c r="H691" s="29"/>
      <c r="I691" s="3"/>
      <c r="J691" s="3"/>
      <c r="K691" s="3"/>
      <c r="L691" s="57"/>
      <c r="M691" s="57"/>
      <c r="N691" s="57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</row>
    <row r="692" spans="1:241" s="6" customFormat="1" x14ac:dyDescent="0.25">
      <c r="A692" s="33"/>
      <c r="B692" s="29"/>
      <c r="C692" s="29"/>
      <c r="D692" s="30"/>
      <c r="E692" s="29"/>
      <c r="F692" s="29"/>
      <c r="G692" s="29"/>
      <c r="H692" s="29"/>
      <c r="I692" s="3"/>
      <c r="J692" s="3"/>
      <c r="K692" s="3"/>
      <c r="L692" s="57"/>
      <c r="M692" s="57"/>
      <c r="N692" s="57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</row>
    <row r="693" spans="1:241" s="6" customFormat="1" x14ac:dyDescent="0.25">
      <c r="A693" s="33"/>
      <c r="B693" s="29"/>
      <c r="C693" s="29"/>
      <c r="D693" s="30"/>
      <c r="E693" s="29"/>
      <c r="F693" s="29"/>
      <c r="G693" s="29"/>
      <c r="H693" s="29"/>
      <c r="I693" s="3"/>
      <c r="J693" s="3"/>
      <c r="K693" s="3"/>
      <c r="L693" s="57"/>
      <c r="M693" s="57"/>
      <c r="N693" s="57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</row>
    <row r="694" spans="1:241" s="6" customFormat="1" x14ac:dyDescent="0.25">
      <c r="A694" s="33"/>
      <c r="B694" s="29"/>
      <c r="C694" s="29"/>
      <c r="D694" s="30"/>
      <c r="E694" s="29"/>
      <c r="F694" s="29"/>
      <c r="G694" s="29"/>
      <c r="H694" s="29"/>
      <c r="I694" s="3"/>
      <c r="J694" s="3"/>
      <c r="K694" s="3"/>
      <c r="L694" s="57"/>
      <c r="M694" s="57"/>
      <c r="N694" s="57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</row>
    <row r="695" spans="1:241" s="6" customFormat="1" x14ac:dyDescent="0.25">
      <c r="A695" s="33"/>
      <c r="B695" s="29"/>
      <c r="C695" s="29"/>
      <c r="D695" s="30"/>
      <c r="E695" s="29"/>
      <c r="F695" s="29"/>
      <c r="G695" s="29"/>
      <c r="H695" s="29"/>
      <c r="I695" s="3"/>
      <c r="J695" s="3"/>
      <c r="K695" s="3"/>
      <c r="L695" s="57"/>
      <c r="M695" s="57"/>
      <c r="N695" s="57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</row>
    <row r="696" spans="1:241" s="6" customFormat="1" x14ac:dyDescent="0.25">
      <c r="A696" s="33"/>
      <c r="B696" s="29"/>
      <c r="C696" s="29"/>
      <c r="D696" s="30"/>
      <c r="E696" s="29"/>
      <c r="F696" s="29"/>
      <c r="G696" s="29"/>
      <c r="H696" s="29"/>
      <c r="I696" s="3"/>
      <c r="J696" s="3"/>
      <c r="K696" s="3"/>
      <c r="L696" s="57"/>
      <c r="M696" s="57"/>
      <c r="N696" s="57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</row>
    <row r="697" spans="1:241" s="6" customFormat="1" x14ac:dyDescent="0.25">
      <c r="A697" s="33"/>
      <c r="B697" s="29"/>
      <c r="C697" s="29"/>
      <c r="D697" s="30"/>
      <c r="E697" s="29"/>
      <c r="F697" s="29"/>
      <c r="G697" s="29"/>
      <c r="H697" s="29"/>
      <c r="I697" s="3"/>
      <c r="J697" s="3"/>
      <c r="K697" s="3"/>
      <c r="L697" s="57"/>
      <c r="M697" s="57"/>
      <c r="N697" s="57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</row>
    <row r="698" spans="1:241" s="6" customFormat="1" x14ac:dyDescent="0.25">
      <c r="A698" s="33"/>
      <c r="B698" s="29"/>
      <c r="C698" s="29"/>
      <c r="D698" s="30"/>
      <c r="E698" s="29"/>
      <c r="F698" s="29"/>
      <c r="G698" s="29"/>
      <c r="H698" s="29"/>
      <c r="I698" s="3"/>
      <c r="J698" s="3"/>
      <c r="K698" s="3"/>
      <c r="L698" s="57"/>
      <c r="M698" s="57"/>
      <c r="N698" s="57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  <c r="GT698" s="2"/>
      <c r="GU698" s="2"/>
      <c r="GV698" s="2"/>
      <c r="GW698" s="2"/>
      <c r="GX698" s="2"/>
      <c r="GY698" s="2"/>
      <c r="GZ698" s="2"/>
      <c r="HA698" s="2"/>
      <c r="HB698" s="2"/>
      <c r="HC698" s="2"/>
      <c r="HD698" s="2"/>
      <c r="HE698" s="2"/>
      <c r="HF698" s="2"/>
      <c r="HG698" s="2"/>
      <c r="HH698" s="2"/>
      <c r="HI698" s="2"/>
      <c r="HJ698" s="2"/>
      <c r="HK698" s="2"/>
      <c r="HL698" s="2"/>
      <c r="HM698" s="2"/>
      <c r="HN698" s="2"/>
      <c r="HO698" s="2"/>
      <c r="HP698" s="2"/>
      <c r="HQ698" s="2"/>
      <c r="HR698" s="2"/>
      <c r="HS698" s="2"/>
      <c r="HT698" s="2"/>
      <c r="HU698" s="2"/>
      <c r="HV698" s="2"/>
      <c r="HW698" s="2"/>
      <c r="HX698" s="2"/>
      <c r="HY698" s="2"/>
      <c r="HZ698" s="2"/>
      <c r="IA698" s="2"/>
      <c r="IB698" s="2"/>
      <c r="IC698" s="2"/>
      <c r="ID698" s="2"/>
      <c r="IE698" s="2"/>
      <c r="IF698" s="2"/>
      <c r="IG698" s="2"/>
    </row>
    <row r="699" spans="1:241" s="6" customFormat="1" x14ac:dyDescent="0.25">
      <c r="A699" s="33"/>
      <c r="B699" s="29"/>
      <c r="C699" s="29"/>
      <c r="D699" s="30"/>
      <c r="E699" s="29"/>
      <c r="F699" s="29"/>
      <c r="G699" s="29"/>
      <c r="H699" s="29"/>
      <c r="I699" s="3"/>
      <c r="J699" s="3"/>
      <c r="K699" s="3"/>
      <c r="L699" s="57"/>
      <c r="M699" s="57"/>
      <c r="N699" s="57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  <c r="GU699" s="2"/>
      <c r="GV699" s="2"/>
      <c r="GW699" s="2"/>
      <c r="GX699" s="2"/>
      <c r="GY699" s="2"/>
      <c r="GZ699" s="2"/>
      <c r="HA699" s="2"/>
      <c r="HB699" s="2"/>
      <c r="HC699" s="2"/>
      <c r="HD699" s="2"/>
      <c r="HE699" s="2"/>
      <c r="HF699" s="2"/>
      <c r="HG699" s="2"/>
      <c r="HH699" s="2"/>
      <c r="HI699" s="2"/>
      <c r="HJ699" s="2"/>
      <c r="HK699" s="2"/>
      <c r="HL699" s="2"/>
      <c r="HM699" s="2"/>
      <c r="HN699" s="2"/>
      <c r="HO699" s="2"/>
      <c r="HP699" s="2"/>
      <c r="HQ699" s="2"/>
      <c r="HR699" s="2"/>
      <c r="HS699" s="2"/>
      <c r="HT699" s="2"/>
      <c r="HU699" s="2"/>
      <c r="HV699" s="2"/>
      <c r="HW699" s="2"/>
      <c r="HX699" s="2"/>
      <c r="HY699" s="2"/>
      <c r="HZ699" s="2"/>
      <c r="IA699" s="2"/>
      <c r="IB699" s="2"/>
      <c r="IC699" s="2"/>
      <c r="ID699" s="2"/>
      <c r="IE699" s="2"/>
      <c r="IF699" s="2"/>
      <c r="IG699" s="2"/>
    </row>
    <row r="700" spans="1:241" s="6" customFormat="1" x14ac:dyDescent="0.25">
      <c r="A700" s="33"/>
      <c r="B700" s="29"/>
      <c r="C700" s="29"/>
      <c r="D700" s="30"/>
      <c r="E700" s="29"/>
      <c r="F700" s="29"/>
      <c r="G700" s="29"/>
      <c r="H700" s="29"/>
      <c r="I700" s="3"/>
      <c r="J700" s="3"/>
      <c r="K700" s="3"/>
      <c r="L700" s="57"/>
      <c r="M700" s="57"/>
      <c r="N700" s="57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  <c r="GU700" s="2"/>
      <c r="GV700" s="2"/>
      <c r="GW700" s="2"/>
      <c r="GX700" s="2"/>
      <c r="GY700" s="2"/>
      <c r="GZ700" s="2"/>
      <c r="HA700" s="2"/>
      <c r="HB700" s="2"/>
      <c r="HC700" s="2"/>
      <c r="HD700" s="2"/>
      <c r="HE700" s="2"/>
      <c r="HF700" s="2"/>
      <c r="HG700" s="2"/>
      <c r="HH700" s="2"/>
      <c r="HI700" s="2"/>
      <c r="HJ700" s="2"/>
      <c r="HK700" s="2"/>
      <c r="HL700" s="2"/>
      <c r="HM700" s="2"/>
      <c r="HN700" s="2"/>
      <c r="HO700" s="2"/>
      <c r="HP700" s="2"/>
      <c r="HQ700" s="2"/>
      <c r="HR700" s="2"/>
      <c r="HS700" s="2"/>
      <c r="HT700" s="2"/>
      <c r="HU700" s="2"/>
      <c r="HV700" s="2"/>
      <c r="HW700" s="2"/>
      <c r="HX700" s="2"/>
      <c r="HY700" s="2"/>
      <c r="HZ700" s="2"/>
      <c r="IA700" s="2"/>
      <c r="IB700" s="2"/>
      <c r="IC700" s="2"/>
      <c r="ID700" s="2"/>
      <c r="IE700" s="2"/>
      <c r="IF700" s="2"/>
      <c r="IG700" s="2"/>
    </row>
    <row r="701" spans="1:241" s="6" customFormat="1" x14ac:dyDescent="0.25">
      <c r="A701" s="33"/>
      <c r="B701" s="29"/>
      <c r="C701" s="29"/>
      <c r="D701" s="30"/>
      <c r="E701" s="29"/>
      <c r="F701" s="29"/>
      <c r="G701" s="29"/>
      <c r="H701" s="29"/>
      <c r="I701" s="3"/>
      <c r="J701" s="3"/>
      <c r="K701" s="3"/>
      <c r="L701" s="57"/>
      <c r="M701" s="57"/>
      <c r="N701" s="57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  <c r="GU701" s="2"/>
      <c r="GV701" s="2"/>
      <c r="GW701" s="2"/>
      <c r="GX701" s="2"/>
      <c r="GY701" s="2"/>
      <c r="GZ701" s="2"/>
      <c r="HA701" s="2"/>
      <c r="HB701" s="2"/>
      <c r="HC701" s="2"/>
      <c r="HD701" s="2"/>
      <c r="HE701" s="2"/>
      <c r="HF701" s="2"/>
      <c r="HG701" s="2"/>
      <c r="HH701" s="2"/>
      <c r="HI701" s="2"/>
      <c r="HJ701" s="2"/>
      <c r="HK701" s="2"/>
      <c r="HL701" s="2"/>
      <c r="HM701" s="2"/>
      <c r="HN701" s="2"/>
      <c r="HO701" s="2"/>
      <c r="HP701" s="2"/>
      <c r="HQ701" s="2"/>
      <c r="HR701" s="2"/>
      <c r="HS701" s="2"/>
      <c r="HT701" s="2"/>
      <c r="HU701" s="2"/>
      <c r="HV701" s="2"/>
      <c r="HW701" s="2"/>
      <c r="HX701" s="2"/>
      <c r="HY701" s="2"/>
      <c r="HZ701" s="2"/>
      <c r="IA701" s="2"/>
      <c r="IB701" s="2"/>
      <c r="IC701" s="2"/>
      <c r="ID701" s="2"/>
      <c r="IE701" s="2"/>
      <c r="IF701" s="2"/>
      <c r="IG701" s="2"/>
    </row>
    <row r="702" spans="1:241" s="6" customFormat="1" x14ac:dyDescent="0.25">
      <c r="A702" s="33"/>
      <c r="B702" s="29"/>
      <c r="C702" s="29"/>
      <c r="D702" s="30"/>
      <c r="E702" s="29"/>
      <c r="F702" s="29"/>
      <c r="G702" s="29"/>
      <c r="H702" s="29"/>
      <c r="I702" s="3"/>
      <c r="J702" s="3"/>
      <c r="K702" s="3"/>
      <c r="L702" s="57"/>
      <c r="M702" s="57"/>
      <c r="N702" s="57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  <c r="GT702" s="2"/>
      <c r="GU702" s="2"/>
      <c r="GV702" s="2"/>
      <c r="GW702" s="2"/>
      <c r="GX702" s="2"/>
      <c r="GY702" s="2"/>
      <c r="GZ702" s="2"/>
      <c r="HA702" s="2"/>
      <c r="HB702" s="2"/>
      <c r="HC702" s="2"/>
      <c r="HD702" s="2"/>
      <c r="HE702" s="2"/>
      <c r="HF702" s="2"/>
      <c r="HG702" s="2"/>
      <c r="HH702" s="2"/>
      <c r="HI702" s="2"/>
      <c r="HJ702" s="2"/>
      <c r="HK702" s="2"/>
      <c r="HL702" s="2"/>
      <c r="HM702" s="2"/>
      <c r="HN702" s="2"/>
      <c r="HO702" s="2"/>
      <c r="HP702" s="2"/>
      <c r="HQ702" s="2"/>
      <c r="HR702" s="2"/>
      <c r="HS702" s="2"/>
      <c r="HT702" s="2"/>
      <c r="HU702" s="2"/>
      <c r="HV702" s="2"/>
      <c r="HW702" s="2"/>
      <c r="HX702" s="2"/>
      <c r="HY702" s="2"/>
      <c r="HZ702" s="2"/>
      <c r="IA702" s="2"/>
      <c r="IB702" s="2"/>
      <c r="IC702" s="2"/>
      <c r="ID702" s="2"/>
      <c r="IE702" s="2"/>
      <c r="IF702" s="2"/>
      <c r="IG702" s="2"/>
    </row>
    <row r="703" spans="1:241" s="6" customFormat="1" x14ac:dyDescent="0.25">
      <c r="A703" s="33"/>
      <c r="B703" s="29"/>
      <c r="C703" s="29"/>
      <c r="D703" s="30"/>
      <c r="E703" s="29"/>
      <c r="F703" s="29"/>
      <c r="G703" s="29"/>
      <c r="H703" s="29"/>
      <c r="I703" s="3"/>
      <c r="J703" s="3"/>
      <c r="K703" s="3"/>
      <c r="L703" s="57"/>
      <c r="M703" s="57"/>
      <c r="N703" s="57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  <c r="GQ703" s="2"/>
      <c r="GR703" s="2"/>
      <c r="GS703" s="2"/>
      <c r="GT703" s="2"/>
      <c r="GU703" s="2"/>
      <c r="GV703" s="2"/>
      <c r="GW703" s="2"/>
      <c r="GX703" s="2"/>
      <c r="GY703" s="2"/>
      <c r="GZ703" s="2"/>
      <c r="HA703" s="2"/>
      <c r="HB703" s="2"/>
      <c r="HC703" s="2"/>
      <c r="HD703" s="2"/>
      <c r="HE703" s="2"/>
      <c r="HF703" s="2"/>
      <c r="HG703" s="2"/>
      <c r="HH703" s="2"/>
      <c r="HI703" s="2"/>
      <c r="HJ703" s="2"/>
      <c r="HK703" s="2"/>
      <c r="HL703" s="2"/>
      <c r="HM703" s="2"/>
      <c r="HN703" s="2"/>
      <c r="HO703" s="2"/>
      <c r="HP703" s="2"/>
      <c r="HQ703" s="2"/>
      <c r="HR703" s="2"/>
      <c r="HS703" s="2"/>
      <c r="HT703" s="2"/>
      <c r="HU703" s="2"/>
      <c r="HV703" s="2"/>
      <c r="HW703" s="2"/>
      <c r="HX703" s="2"/>
      <c r="HY703" s="2"/>
      <c r="HZ703" s="2"/>
      <c r="IA703" s="2"/>
      <c r="IB703" s="2"/>
      <c r="IC703" s="2"/>
      <c r="ID703" s="2"/>
      <c r="IE703" s="2"/>
      <c r="IF703" s="2"/>
      <c r="IG703" s="2"/>
    </row>
    <row r="704" spans="1:241" s="6" customFormat="1" x14ac:dyDescent="0.25">
      <c r="A704" s="33"/>
      <c r="B704" s="29"/>
      <c r="C704" s="29"/>
      <c r="D704" s="30"/>
      <c r="E704" s="29"/>
      <c r="F704" s="29"/>
      <c r="G704" s="29"/>
      <c r="H704" s="29"/>
      <c r="I704" s="3"/>
      <c r="J704" s="3"/>
      <c r="K704" s="3"/>
      <c r="L704" s="57"/>
      <c r="M704" s="57"/>
      <c r="N704" s="57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  <c r="GU704" s="2"/>
      <c r="GV704" s="2"/>
      <c r="GW704" s="2"/>
      <c r="GX704" s="2"/>
      <c r="GY704" s="2"/>
      <c r="GZ704" s="2"/>
      <c r="HA704" s="2"/>
      <c r="HB704" s="2"/>
      <c r="HC704" s="2"/>
      <c r="HD704" s="2"/>
      <c r="HE704" s="2"/>
      <c r="HF704" s="2"/>
      <c r="HG704" s="2"/>
      <c r="HH704" s="2"/>
      <c r="HI704" s="2"/>
      <c r="HJ704" s="2"/>
      <c r="HK704" s="2"/>
      <c r="HL704" s="2"/>
      <c r="HM704" s="2"/>
      <c r="HN704" s="2"/>
      <c r="HO704" s="2"/>
      <c r="HP704" s="2"/>
      <c r="HQ704" s="2"/>
      <c r="HR704" s="2"/>
      <c r="HS704" s="2"/>
      <c r="HT704" s="2"/>
      <c r="HU704" s="2"/>
      <c r="HV704" s="2"/>
      <c r="HW704" s="2"/>
      <c r="HX704" s="2"/>
      <c r="HY704" s="2"/>
      <c r="HZ704" s="2"/>
      <c r="IA704" s="2"/>
      <c r="IB704" s="2"/>
      <c r="IC704" s="2"/>
      <c r="ID704" s="2"/>
      <c r="IE704" s="2"/>
      <c r="IF704" s="2"/>
      <c r="IG704" s="2"/>
    </row>
    <row r="705" spans="1:241" s="6" customFormat="1" x14ac:dyDescent="0.25">
      <c r="A705" s="33"/>
      <c r="B705" s="29"/>
      <c r="C705" s="29"/>
      <c r="D705" s="30"/>
      <c r="E705" s="29"/>
      <c r="F705" s="29"/>
      <c r="G705" s="29"/>
      <c r="H705" s="29"/>
      <c r="I705" s="3"/>
      <c r="J705" s="3"/>
      <c r="K705" s="3"/>
      <c r="L705" s="57"/>
      <c r="M705" s="57"/>
      <c r="N705" s="57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  <c r="GV705" s="2"/>
      <c r="GW705" s="2"/>
      <c r="GX705" s="2"/>
      <c r="GY705" s="2"/>
      <c r="GZ705" s="2"/>
      <c r="HA705" s="2"/>
      <c r="HB705" s="2"/>
      <c r="HC705" s="2"/>
      <c r="HD705" s="2"/>
      <c r="HE705" s="2"/>
      <c r="HF705" s="2"/>
      <c r="HG705" s="2"/>
      <c r="HH705" s="2"/>
      <c r="HI705" s="2"/>
      <c r="HJ705" s="2"/>
      <c r="HK705" s="2"/>
      <c r="HL705" s="2"/>
      <c r="HM705" s="2"/>
      <c r="HN705" s="2"/>
      <c r="HO705" s="2"/>
      <c r="HP705" s="2"/>
      <c r="HQ705" s="2"/>
      <c r="HR705" s="2"/>
      <c r="HS705" s="2"/>
      <c r="HT705" s="2"/>
      <c r="HU705" s="2"/>
      <c r="HV705" s="2"/>
      <c r="HW705" s="2"/>
      <c r="HX705" s="2"/>
      <c r="HY705" s="2"/>
      <c r="HZ705" s="2"/>
      <c r="IA705" s="2"/>
      <c r="IB705" s="2"/>
      <c r="IC705" s="2"/>
      <c r="ID705" s="2"/>
      <c r="IE705" s="2"/>
      <c r="IF705" s="2"/>
      <c r="IG705" s="2"/>
    </row>
    <row r="706" spans="1:241" s="6" customFormat="1" x14ac:dyDescent="0.25">
      <c r="A706" s="33"/>
      <c r="B706" s="29"/>
      <c r="C706" s="29"/>
      <c r="D706" s="30"/>
      <c r="E706" s="29"/>
      <c r="F706" s="29"/>
      <c r="G706" s="29"/>
      <c r="H706" s="29"/>
      <c r="I706" s="3"/>
      <c r="J706" s="3"/>
      <c r="K706" s="3"/>
      <c r="L706" s="57"/>
      <c r="M706" s="57"/>
      <c r="N706" s="57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  <c r="GV706" s="2"/>
      <c r="GW706" s="2"/>
      <c r="GX706" s="2"/>
      <c r="GY706" s="2"/>
      <c r="GZ706" s="2"/>
      <c r="HA706" s="2"/>
      <c r="HB706" s="2"/>
      <c r="HC706" s="2"/>
      <c r="HD706" s="2"/>
      <c r="HE706" s="2"/>
      <c r="HF706" s="2"/>
      <c r="HG706" s="2"/>
      <c r="HH706" s="2"/>
      <c r="HI706" s="2"/>
      <c r="HJ706" s="2"/>
      <c r="HK706" s="2"/>
      <c r="HL706" s="2"/>
      <c r="HM706" s="2"/>
      <c r="HN706" s="2"/>
      <c r="HO706" s="2"/>
      <c r="HP706" s="2"/>
      <c r="HQ706" s="2"/>
      <c r="HR706" s="2"/>
      <c r="HS706" s="2"/>
      <c r="HT706" s="2"/>
      <c r="HU706" s="2"/>
      <c r="HV706" s="2"/>
      <c r="HW706" s="2"/>
      <c r="HX706" s="2"/>
      <c r="HY706" s="2"/>
      <c r="HZ706" s="2"/>
      <c r="IA706" s="2"/>
      <c r="IB706" s="2"/>
      <c r="IC706" s="2"/>
      <c r="ID706" s="2"/>
      <c r="IE706" s="2"/>
      <c r="IF706" s="2"/>
      <c r="IG706" s="2"/>
    </row>
    <row r="707" spans="1:241" s="6" customFormat="1" x14ac:dyDescent="0.25">
      <c r="A707" s="33"/>
      <c r="B707" s="29"/>
      <c r="C707" s="29"/>
      <c r="D707" s="30"/>
      <c r="E707" s="29"/>
      <c r="F707" s="29"/>
      <c r="G707" s="29"/>
      <c r="H707" s="29"/>
      <c r="I707" s="3"/>
      <c r="J707" s="3"/>
      <c r="K707" s="3"/>
      <c r="L707" s="57"/>
      <c r="M707" s="57"/>
      <c r="N707" s="57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  <c r="HJ707" s="2"/>
      <c r="HK707" s="2"/>
      <c r="HL707" s="2"/>
      <c r="HM707" s="2"/>
      <c r="HN707" s="2"/>
      <c r="HO707" s="2"/>
      <c r="HP707" s="2"/>
      <c r="HQ707" s="2"/>
      <c r="HR707" s="2"/>
      <c r="HS707" s="2"/>
      <c r="HT707" s="2"/>
      <c r="HU707" s="2"/>
      <c r="HV707" s="2"/>
      <c r="HW707" s="2"/>
      <c r="HX707" s="2"/>
      <c r="HY707" s="2"/>
      <c r="HZ707" s="2"/>
      <c r="IA707" s="2"/>
      <c r="IB707" s="2"/>
      <c r="IC707" s="2"/>
      <c r="ID707" s="2"/>
      <c r="IE707" s="2"/>
      <c r="IF707" s="2"/>
      <c r="IG707" s="2"/>
    </row>
    <row r="708" spans="1:241" s="6" customFormat="1" x14ac:dyDescent="0.25">
      <c r="A708" s="33"/>
      <c r="B708" s="29"/>
      <c r="C708" s="29"/>
      <c r="D708" s="30"/>
      <c r="E708" s="29"/>
      <c r="F708" s="29"/>
      <c r="G708" s="29"/>
      <c r="H708" s="29"/>
      <c r="I708" s="3"/>
      <c r="J708" s="3"/>
      <c r="K708" s="3"/>
      <c r="L708" s="57"/>
      <c r="M708" s="57"/>
      <c r="N708" s="57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  <c r="GT708" s="2"/>
      <c r="GU708" s="2"/>
      <c r="GV708" s="2"/>
      <c r="GW708" s="2"/>
      <c r="GX708" s="2"/>
      <c r="GY708" s="2"/>
      <c r="GZ708" s="2"/>
      <c r="HA708" s="2"/>
      <c r="HB708" s="2"/>
      <c r="HC708" s="2"/>
      <c r="HD708" s="2"/>
      <c r="HE708" s="2"/>
      <c r="HF708" s="2"/>
      <c r="HG708" s="2"/>
      <c r="HH708" s="2"/>
      <c r="HI708" s="2"/>
      <c r="HJ708" s="2"/>
      <c r="HK708" s="2"/>
      <c r="HL708" s="2"/>
      <c r="HM708" s="2"/>
      <c r="HN708" s="2"/>
      <c r="HO708" s="2"/>
      <c r="HP708" s="2"/>
      <c r="HQ708" s="2"/>
      <c r="HR708" s="2"/>
      <c r="HS708" s="2"/>
      <c r="HT708" s="2"/>
      <c r="HU708" s="2"/>
      <c r="HV708" s="2"/>
      <c r="HW708" s="2"/>
      <c r="HX708" s="2"/>
      <c r="HY708" s="2"/>
      <c r="HZ708" s="2"/>
      <c r="IA708" s="2"/>
      <c r="IB708" s="2"/>
      <c r="IC708" s="2"/>
      <c r="ID708" s="2"/>
      <c r="IE708" s="2"/>
      <c r="IF708" s="2"/>
      <c r="IG708" s="2"/>
    </row>
    <row r="709" spans="1:241" s="6" customFormat="1" x14ac:dyDescent="0.25">
      <c r="A709" s="33"/>
      <c r="B709" s="29"/>
      <c r="C709" s="29"/>
      <c r="D709" s="30"/>
      <c r="E709" s="29"/>
      <c r="F709" s="29"/>
      <c r="G709" s="29"/>
      <c r="H709" s="29"/>
      <c r="I709" s="3"/>
      <c r="J709" s="3"/>
      <c r="K709" s="3"/>
      <c r="L709" s="57"/>
      <c r="M709" s="57"/>
      <c r="N709" s="57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  <c r="GT709" s="2"/>
      <c r="GU709" s="2"/>
      <c r="GV709" s="2"/>
      <c r="GW709" s="2"/>
      <c r="GX709" s="2"/>
      <c r="GY709" s="2"/>
      <c r="GZ709" s="2"/>
      <c r="HA709" s="2"/>
      <c r="HB709" s="2"/>
      <c r="HC709" s="2"/>
      <c r="HD709" s="2"/>
      <c r="HE709" s="2"/>
      <c r="HF709" s="2"/>
      <c r="HG709" s="2"/>
      <c r="HH709" s="2"/>
      <c r="HI709" s="2"/>
      <c r="HJ709" s="2"/>
      <c r="HK709" s="2"/>
      <c r="HL709" s="2"/>
      <c r="HM709" s="2"/>
      <c r="HN709" s="2"/>
      <c r="HO709" s="2"/>
      <c r="HP709" s="2"/>
      <c r="HQ709" s="2"/>
      <c r="HR709" s="2"/>
      <c r="HS709" s="2"/>
      <c r="HT709" s="2"/>
      <c r="HU709" s="2"/>
      <c r="HV709" s="2"/>
      <c r="HW709" s="2"/>
      <c r="HX709" s="2"/>
      <c r="HY709" s="2"/>
      <c r="HZ709" s="2"/>
      <c r="IA709" s="2"/>
      <c r="IB709" s="2"/>
      <c r="IC709" s="2"/>
      <c r="ID709" s="2"/>
      <c r="IE709" s="2"/>
      <c r="IF709" s="2"/>
      <c r="IG709" s="2"/>
    </row>
    <row r="710" spans="1:241" s="6" customFormat="1" x14ac:dyDescent="0.25">
      <c r="A710" s="33"/>
      <c r="B710" s="29"/>
      <c r="C710" s="29"/>
      <c r="D710" s="30"/>
      <c r="E710" s="29"/>
      <c r="F710" s="29"/>
      <c r="G710" s="29"/>
      <c r="H710" s="29"/>
      <c r="I710" s="3"/>
      <c r="J710" s="3"/>
      <c r="K710" s="3"/>
      <c r="L710" s="57"/>
      <c r="M710" s="57"/>
      <c r="N710" s="57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  <c r="GT710" s="2"/>
      <c r="GU710" s="2"/>
      <c r="GV710" s="2"/>
      <c r="GW710" s="2"/>
      <c r="GX710" s="2"/>
      <c r="GY710" s="2"/>
      <c r="GZ710" s="2"/>
      <c r="HA710" s="2"/>
      <c r="HB710" s="2"/>
      <c r="HC710" s="2"/>
      <c r="HD710" s="2"/>
      <c r="HE710" s="2"/>
      <c r="HF710" s="2"/>
      <c r="HG710" s="2"/>
      <c r="HH710" s="2"/>
      <c r="HI710" s="2"/>
      <c r="HJ710" s="2"/>
      <c r="HK710" s="2"/>
      <c r="HL710" s="2"/>
      <c r="HM710" s="2"/>
      <c r="HN710" s="2"/>
      <c r="HO710" s="2"/>
      <c r="HP710" s="2"/>
      <c r="HQ710" s="2"/>
      <c r="HR710" s="2"/>
      <c r="HS710" s="2"/>
      <c r="HT710" s="2"/>
      <c r="HU710" s="2"/>
      <c r="HV710" s="2"/>
      <c r="HW710" s="2"/>
      <c r="HX710" s="2"/>
      <c r="HY710" s="2"/>
      <c r="HZ710" s="2"/>
      <c r="IA710" s="2"/>
      <c r="IB710" s="2"/>
      <c r="IC710" s="2"/>
      <c r="ID710" s="2"/>
      <c r="IE710" s="2"/>
      <c r="IF710" s="2"/>
      <c r="IG710" s="2"/>
    </row>
    <row r="711" spans="1:241" s="6" customFormat="1" x14ac:dyDescent="0.25">
      <c r="A711" s="33"/>
      <c r="B711" s="29"/>
      <c r="C711" s="29"/>
      <c r="D711" s="30"/>
      <c r="E711" s="29"/>
      <c r="F711" s="29"/>
      <c r="G711" s="29"/>
      <c r="H711" s="29"/>
      <c r="I711" s="3"/>
      <c r="J711" s="3"/>
      <c r="K711" s="3"/>
      <c r="L711" s="57"/>
      <c r="M711" s="57"/>
      <c r="N711" s="57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  <c r="GU711" s="2"/>
      <c r="GV711" s="2"/>
      <c r="GW711" s="2"/>
      <c r="GX711" s="2"/>
      <c r="GY711" s="2"/>
      <c r="GZ711" s="2"/>
      <c r="HA711" s="2"/>
      <c r="HB711" s="2"/>
      <c r="HC711" s="2"/>
      <c r="HD711" s="2"/>
      <c r="HE711" s="2"/>
      <c r="HF711" s="2"/>
      <c r="HG711" s="2"/>
      <c r="HH711" s="2"/>
      <c r="HI711" s="2"/>
      <c r="HJ711" s="2"/>
      <c r="HK711" s="2"/>
      <c r="HL711" s="2"/>
      <c r="HM711" s="2"/>
      <c r="HN711" s="2"/>
      <c r="HO711" s="2"/>
      <c r="HP711" s="2"/>
      <c r="HQ711" s="2"/>
      <c r="HR711" s="2"/>
      <c r="HS711" s="2"/>
      <c r="HT711" s="2"/>
      <c r="HU711" s="2"/>
      <c r="HV711" s="2"/>
      <c r="HW711" s="2"/>
      <c r="HX711" s="2"/>
      <c r="HY711" s="2"/>
      <c r="HZ711" s="2"/>
      <c r="IA711" s="2"/>
      <c r="IB711" s="2"/>
      <c r="IC711" s="2"/>
      <c r="ID711" s="2"/>
      <c r="IE711" s="2"/>
      <c r="IF711" s="2"/>
      <c r="IG711" s="2"/>
    </row>
    <row r="712" spans="1:241" s="6" customFormat="1" x14ac:dyDescent="0.25">
      <c r="A712" s="33"/>
      <c r="B712" s="29"/>
      <c r="C712" s="29"/>
      <c r="D712" s="30"/>
      <c r="E712" s="29"/>
      <c r="F712" s="29"/>
      <c r="G712" s="29"/>
      <c r="H712" s="29"/>
      <c r="I712" s="3"/>
      <c r="J712" s="3"/>
      <c r="K712" s="3"/>
      <c r="L712" s="57"/>
      <c r="M712" s="57"/>
      <c r="N712" s="57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  <c r="GT712" s="2"/>
      <c r="GU712" s="2"/>
      <c r="GV712" s="2"/>
      <c r="GW712" s="2"/>
      <c r="GX712" s="2"/>
      <c r="GY712" s="2"/>
      <c r="GZ712" s="2"/>
      <c r="HA712" s="2"/>
      <c r="HB712" s="2"/>
      <c r="HC712" s="2"/>
      <c r="HD712" s="2"/>
      <c r="HE712" s="2"/>
      <c r="HF712" s="2"/>
      <c r="HG712" s="2"/>
      <c r="HH712" s="2"/>
      <c r="HI712" s="2"/>
      <c r="HJ712" s="2"/>
      <c r="HK712" s="2"/>
      <c r="HL712" s="2"/>
      <c r="HM712" s="2"/>
      <c r="HN712" s="2"/>
      <c r="HO712" s="2"/>
      <c r="HP712" s="2"/>
      <c r="HQ712" s="2"/>
      <c r="HR712" s="2"/>
      <c r="HS712" s="2"/>
      <c r="HT712" s="2"/>
      <c r="HU712" s="2"/>
      <c r="HV712" s="2"/>
      <c r="HW712" s="2"/>
      <c r="HX712" s="2"/>
      <c r="HY712" s="2"/>
      <c r="HZ712" s="2"/>
      <c r="IA712" s="2"/>
      <c r="IB712" s="2"/>
      <c r="IC712" s="2"/>
      <c r="ID712" s="2"/>
      <c r="IE712" s="2"/>
      <c r="IF712" s="2"/>
      <c r="IG712" s="2"/>
    </row>
    <row r="713" spans="1:241" s="6" customFormat="1" x14ac:dyDescent="0.25">
      <c r="A713" s="33"/>
      <c r="B713" s="29"/>
      <c r="C713" s="29"/>
      <c r="D713" s="30"/>
      <c r="E713" s="29"/>
      <c r="F713" s="29"/>
      <c r="G713" s="29"/>
      <c r="H713" s="29"/>
      <c r="I713" s="3"/>
      <c r="J713" s="3"/>
      <c r="K713" s="3"/>
      <c r="L713" s="57"/>
      <c r="M713" s="57"/>
      <c r="N713" s="57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  <c r="GP713" s="2"/>
      <c r="GQ713" s="2"/>
      <c r="GR713" s="2"/>
      <c r="GS713" s="2"/>
      <c r="GT713" s="2"/>
      <c r="GU713" s="2"/>
      <c r="GV713" s="2"/>
      <c r="GW713" s="2"/>
      <c r="GX713" s="2"/>
      <c r="GY713" s="2"/>
      <c r="GZ713" s="2"/>
      <c r="HA713" s="2"/>
      <c r="HB713" s="2"/>
      <c r="HC713" s="2"/>
      <c r="HD713" s="2"/>
      <c r="HE713" s="2"/>
      <c r="HF713" s="2"/>
      <c r="HG713" s="2"/>
      <c r="HH713" s="2"/>
      <c r="HI713" s="2"/>
      <c r="HJ713" s="2"/>
      <c r="HK713" s="2"/>
      <c r="HL713" s="2"/>
      <c r="HM713" s="2"/>
      <c r="HN713" s="2"/>
      <c r="HO713" s="2"/>
      <c r="HP713" s="2"/>
      <c r="HQ713" s="2"/>
      <c r="HR713" s="2"/>
      <c r="HS713" s="2"/>
      <c r="HT713" s="2"/>
      <c r="HU713" s="2"/>
      <c r="HV713" s="2"/>
      <c r="HW713" s="2"/>
      <c r="HX713" s="2"/>
      <c r="HY713" s="2"/>
      <c r="HZ713" s="2"/>
      <c r="IA713" s="2"/>
      <c r="IB713" s="2"/>
      <c r="IC713" s="2"/>
      <c r="ID713" s="2"/>
      <c r="IE713" s="2"/>
      <c r="IF713" s="2"/>
      <c r="IG713" s="2"/>
    </row>
    <row r="714" spans="1:241" s="6" customFormat="1" x14ac:dyDescent="0.25">
      <c r="A714" s="33"/>
      <c r="B714" s="29"/>
      <c r="C714" s="29"/>
      <c r="D714" s="30"/>
      <c r="E714" s="29"/>
      <c r="F714" s="29"/>
      <c r="G714" s="29"/>
      <c r="H714" s="29"/>
      <c r="I714" s="3"/>
      <c r="J714" s="3"/>
      <c r="K714" s="3"/>
      <c r="L714" s="57"/>
      <c r="M714" s="57"/>
      <c r="N714" s="57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  <c r="GQ714" s="2"/>
      <c r="GR714" s="2"/>
      <c r="GS714" s="2"/>
      <c r="GT714" s="2"/>
      <c r="GU714" s="2"/>
      <c r="GV714" s="2"/>
      <c r="GW714" s="2"/>
      <c r="GX714" s="2"/>
      <c r="GY714" s="2"/>
      <c r="GZ714" s="2"/>
      <c r="HA714" s="2"/>
      <c r="HB714" s="2"/>
      <c r="HC714" s="2"/>
      <c r="HD714" s="2"/>
      <c r="HE714" s="2"/>
      <c r="HF714" s="2"/>
      <c r="HG714" s="2"/>
      <c r="HH714" s="2"/>
      <c r="HI714" s="2"/>
      <c r="HJ714" s="2"/>
      <c r="HK714" s="2"/>
      <c r="HL714" s="2"/>
      <c r="HM714" s="2"/>
      <c r="HN714" s="2"/>
      <c r="HO714" s="2"/>
      <c r="HP714" s="2"/>
      <c r="HQ714" s="2"/>
      <c r="HR714" s="2"/>
      <c r="HS714" s="2"/>
      <c r="HT714" s="2"/>
      <c r="HU714" s="2"/>
      <c r="HV714" s="2"/>
      <c r="HW714" s="2"/>
      <c r="HX714" s="2"/>
      <c r="HY714" s="2"/>
      <c r="HZ714" s="2"/>
      <c r="IA714" s="2"/>
      <c r="IB714" s="2"/>
      <c r="IC714" s="2"/>
      <c r="ID714" s="2"/>
      <c r="IE714" s="2"/>
      <c r="IF714" s="2"/>
      <c r="IG714" s="2"/>
    </row>
    <row r="715" spans="1:241" s="6" customFormat="1" x14ac:dyDescent="0.25">
      <c r="A715" s="33"/>
      <c r="B715" s="29"/>
      <c r="C715" s="29"/>
      <c r="D715" s="30"/>
      <c r="E715" s="29"/>
      <c r="F715" s="29"/>
      <c r="G715" s="29"/>
      <c r="H715" s="29"/>
      <c r="I715" s="3"/>
      <c r="J715" s="3"/>
      <c r="K715" s="3"/>
      <c r="L715" s="57"/>
      <c r="M715" s="57"/>
      <c r="N715" s="57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  <c r="GT715" s="2"/>
      <c r="GU715" s="2"/>
      <c r="GV715" s="2"/>
      <c r="GW715" s="2"/>
      <c r="GX715" s="2"/>
      <c r="GY715" s="2"/>
      <c r="GZ715" s="2"/>
      <c r="HA715" s="2"/>
      <c r="HB715" s="2"/>
      <c r="HC715" s="2"/>
      <c r="HD715" s="2"/>
      <c r="HE715" s="2"/>
      <c r="HF715" s="2"/>
      <c r="HG715" s="2"/>
      <c r="HH715" s="2"/>
      <c r="HI715" s="2"/>
      <c r="HJ715" s="2"/>
      <c r="HK715" s="2"/>
      <c r="HL715" s="2"/>
      <c r="HM715" s="2"/>
      <c r="HN715" s="2"/>
      <c r="HO715" s="2"/>
      <c r="HP715" s="2"/>
      <c r="HQ715" s="2"/>
      <c r="HR715" s="2"/>
      <c r="HS715" s="2"/>
      <c r="HT715" s="2"/>
      <c r="HU715" s="2"/>
      <c r="HV715" s="2"/>
      <c r="HW715" s="2"/>
      <c r="HX715" s="2"/>
      <c r="HY715" s="2"/>
      <c r="HZ715" s="2"/>
      <c r="IA715" s="2"/>
      <c r="IB715" s="2"/>
      <c r="IC715" s="2"/>
      <c r="ID715" s="2"/>
      <c r="IE715" s="2"/>
      <c r="IF715" s="2"/>
      <c r="IG715" s="2"/>
    </row>
    <row r="716" spans="1:241" s="6" customFormat="1" x14ac:dyDescent="0.25">
      <c r="A716" s="33"/>
      <c r="B716" s="29"/>
      <c r="C716" s="29"/>
      <c r="D716" s="30"/>
      <c r="E716" s="29"/>
      <c r="F716" s="29"/>
      <c r="G716" s="29"/>
      <c r="H716" s="29"/>
      <c r="I716" s="3"/>
      <c r="J716" s="3"/>
      <c r="K716" s="3"/>
      <c r="L716" s="57"/>
      <c r="M716" s="57"/>
      <c r="N716" s="57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  <c r="GP716" s="2"/>
      <c r="GQ716" s="2"/>
      <c r="GR716" s="2"/>
      <c r="GS716" s="2"/>
      <c r="GT716" s="2"/>
      <c r="GU716" s="2"/>
      <c r="GV716" s="2"/>
      <c r="GW716" s="2"/>
      <c r="GX716" s="2"/>
      <c r="GY716" s="2"/>
      <c r="GZ716" s="2"/>
      <c r="HA716" s="2"/>
      <c r="HB716" s="2"/>
      <c r="HC716" s="2"/>
      <c r="HD716" s="2"/>
      <c r="HE716" s="2"/>
      <c r="HF716" s="2"/>
      <c r="HG716" s="2"/>
      <c r="HH716" s="2"/>
      <c r="HI716" s="2"/>
      <c r="HJ716" s="2"/>
      <c r="HK716" s="2"/>
      <c r="HL716" s="2"/>
      <c r="HM716" s="2"/>
      <c r="HN716" s="2"/>
      <c r="HO716" s="2"/>
      <c r="HP716" s="2"/>
      <c r="HQ716" s="2"/>
      <c r="HR716" s="2"/>
      <c r="HS716" s="2"/>
      <c r="HT716" s="2"/>
      <c r="HU716" s="2"/>
      <c r="HV716" s="2"/>
      <c r="HW716" s="2"/>
      <c r="HX716" s="2"/>
      <c r="HY716" s="2"/>
      <c r="HZ716" s="2"/>
      <c r="IA716" s="2"/>
      <c r="IB716" s="2"/>
      <c r="IC716" s="2"/>
      <c r="ID716" s="2"/>
      <c r="IE716" s="2"/>
      <c r="IF716" s="2"/>
      <c r="IG716" s="2"/>
    </row>
    <row r="717" spans="1:241" s="6" customFormat="1" x14ac:dyDescent="0.25">
      <c r="A717" s="33"/>
      <c r="B717" s="29"/>
      <c r="C717" s="29"/>
      <c r="D717" s="30"/>
      <c r="E717" s="29"/>
      <c r="F717" s="29"/>
      <c r="G717" s="29"/>
      <c r="H717" s="29"/>
      <c r="I717" s="3"/>
      <c r="J717" s="3"/>
      <c r="K717" s="3"/>
      <c r="L717" s="57"/>
      <c r="M717" s="57"/>
      <c r="N717" s="57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  <c r="GT717" s="2"/>
      <c r="GU717" s="2"/>
      <c r="GV717" s="2"/>
      <c r="GW717" s="2"/>
      <c r="GX717" s="2"/>
      <c r="GY717" s="2"/>
      <c r="GZ717" s="2"/>
      <c r="HA717" s="2"/>
      <c r="HB717" s="2"/>
      <c r="HC717" s="2"/>
      <c r="HD717" s="2"/>
      <c r="HE717" s="2"/>
      <c r="HF717" s="2"/>
      <c r="HG717" s="2"/>
      <c r="HH717" s="2"/>
      <c r="HI717" s="2"/>
      <c r="HJ717" s="2"/>
      <c r="HK717" s="2"/>
      <c r="HL717" s="2"/>
      <c r="HM717" s="2"/>
      <c r="HN717" s="2"/>
      <c r="HO717" s="2"/>
      <c r="HP717" s="2"/>
      <c r="HQ717" s="2"/>
      <c r="HR717" s="2"/>
      <c r="HS717" s="2"/>
      <c r="HT717" s="2"/>
      <c r="HU717" s="2"/>
      <c r="HV717" s="2"/>
      <c r="HW717" s="2"/>
      <c r="HX717" s="2"/>
      <c r="HY717" s="2"/>
      <c r="HZ717" s="2"/>
      <c r="IA717" s="2"/>
      <c r="IB717" s="2"/>
      <c r="IC717" s="2"/>
      <c r="ID717" s="2"/>
      <c r="IE717" s="2"/>
      <c r="IF717" s="2"/>
      <c r="IG717" s="2"/>
    </row>
    <row r="718" spans="1:241" s="6" customFormat="1" x14ac:dyDescent="0.25">
      <c r="A718" s="33"/>
      <c r="B718" s="29"/>
      <c r="C718" s="29"/>
      <c r="D718" s="30"/>
      <c r="E718" s="29"/>
      <c r="F718" s="29"/>
      <c r="G718" s="29"/>
      <c r="H718" s="29"/>
      <c r="I718" s="3"/>
      <c r="J718" s="3"/>
      <c r="K718" s="3"/>
      <c r="L718" s="57"/>
      <c r="M718" s="57"/>
      <c r="N718" s="57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  <c r="GP718" s="2"/>
      <c r="GQ718" s="2"/>
      <c r="GR718" s="2"/>
      <c r="GS718" s="2"/>
      <c r="GT718" s="2"/>
      <c r="GU718" s="2"/>
      <c r="GV718" s="2"/>
      <c r="GW718" s="2"/>
      <c r="GX718" s="2"/>
      <c r="GY718" s="2"/>
      <c r="GZ718" s="2"/>
      <c r="HA718" s="2"/>
      <c r="HB718" s="2"/>
      <c r="HC718" s="2"/>
      <c r="HD718" s="2"/>
      <c r="HE718" s="2"/>
      <c r="HF718" s="2"/>
      <c r="HG718" s="2"/>
      <c r="HH718" s="2"/>
      <c r="HI718" s="2"/>
      <c r="HJ718" s="2"/>
      <c r="HK718" s="2"/>
      <c r="HL718" s="2"/>
      <c r="HM718" s="2"/>
      <c r="HN718" s="2"/>
      <c r="HO718" s="2"/>
      <c r="HP718" s="2"/>
      <c r="HQ718" s="2"/>
      <c r="HR718" s="2"/>
      <c r="HS718" s="2"/>
      <c r="HT718" s="2"/>
      <c r="HU718" s="2"/>
      <c r="HV718" s="2"/>
      <c r="HW718" s="2"/>
      <c r="HX718" s="2"/>
      <c r="HY718" s="2"/>
      <c r="HZ718" s="2"/>
      <c r="IA718" s="2"/>
      <c r="IB718" s="2"/>
      <c r="IC718" s="2"/>
      <c r="ID718" s="2"/>
      <c r="IE718" s="2"/>
      <c r="IF718" s="2"/>
      <c r="IG718" s="2"/>
    </row>
    <row r="719" spans="1:241" s="6" customFormat="1" x14ac:dyDescent="0.25">
      <c r="A719" s="33"/>
      <c r="B719" s="29"/>
      <c r="C719" s="29"/>
      <c r="D719" s="30"/>
      <c r="E719" s="29"/>
      <c r="F719" s="29"/>
      <c r="G719" s="29"/>
      <c r="H719" s="29"/>
      <c r="I719" s="3"/>
      <c r="J719" s="3"/>
      <c r="K719" s="3"/>
      <c r="L719" s="57"/>
      <c r="M719" s="57"/>
      <c r="N719" s="57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  <c r="GP719" s="2"/>
      <c r="GQ719" s="2"/>
      <c r="GR719" s="2"/>
      <c r="GS719" s="2"/>
      <c r="GT719" s="2"/>
      <c r="GU719" s="2"/>
      <c r="GV719" s="2"/>
      <c r="GW719" s="2"/>
      <c r="GX719" s="2"/>
      <c r="GY719" s="2"/>
      <c r="GZ719" s="2"/>
      <c r="HA719" s="2"/>
      <c r="HB719" s="2"/>
      <c r="HC719" s="2"/>
      <c r="HD719" s="2"/>
      <c r="HE719" s="2"/>
      <c r="HF719" s="2"/>
      <c r="HG719" s="2"/>
      <c r="HH719" s="2"/>
      <c r="HI719" s="2"/>
      <c r="HJ719" s="2"/>
      <c r="HK719" s="2"/>
      <c r="HL719" s="2"/>
      <c r="HM719" s="2"/>
      <c r="HN719" s="2"/>
      <c r="HO719" s="2"/>
      <c r="HP719" s="2"/>
      <c r="HQ719" s="2"/>
      <c r="HR719" s="2"/>
      <c r="HS719" s="2"/>
      <c r="HT719" s="2"/>
      <c r="HU719" s="2"/>
      <c r="HV719" s="2"/>
      <c r="HW719" s="2"/>
      <c r="HX719" s="2"/>
      <c r="HY719" s="2"/>
      <c r="HZ719" s="2"/>
      <c r="IA719" s="2"/>
      <c r="IB719" s="2"/>
      <c r="IC719" s="2"/>
      <c r="ID719" s="2"/>
      <c r="IE719" s="2"/>
      <c r="IF719" s="2"/>
      <c r="IG719" s="2"/>
    </row>
    <row r="720" spans="1:241" s="6" customFormat="1" x14ac:dyDescent="0.25">
      <c r="A720" s="33"/>
      <c r="B720" s="29"/>
      <c r="C720" s="29"/>
      <c r="D720" s="30"/>
      <c r="E720" s="29"/>
      <c r="F720" s="29"/>
      <c r="G720" s="29"/>
      <c r="H720" s="29"/>
      <c r="I720" s="3"/>
      <c r="J720" s="3"/>
      <c r="K720" s="3"/>
      <c r="L720" s="57"/>
      <c r="M720" s="57"/>
      <c r="N720" s="57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  <c r="GB720" s="2"/>
      <c r="GC720" s="2"/>
      <c r="GD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  <c r="GP720" s="2"/>
      <c r="GQ720" s="2"/>
      <c r="GR720" s="2"/>
      <c r="GS720" s="2"/>
      <c r="GT720" s="2"/>
      <c r="GU720" s="2"/>
      <c r="GV720" s="2"/>
      <c r="GW720" s="2"/>
      <c r="GX720" s="2"/>
      <c r="GY720" s="2"/>
      <c r="GZ720" s="2"/>
      <c r="HA720" s="2"/>
      <c r="HB720" s="2"/>
      <c r="HC720" s="2"/>
      <c r="HD720" s="2"/>
      <c r="HE720" s="2"/>
      <c r="HF720" s="2"/>
      <c r="HG720" s="2"/>
      <c r="HH720" s="2"/>
      <c r="HI720" s="2"/>
      <c r="HJ720" s="2"/>
      <c r="HK720" s="2"/>
      <c r="HL720" s="2"/>
      <c r="HM720" s="2"/>
      <c r="HN720" s="2"/>
      <c r="HO720" s="2"/>
      <c r="HP720" s="2"/>
      <c r="HQ720" s="2"/>
      <c r="HR720" s="2"/>
      <c r="HS720" s="2"/>
      <c r="HT720" s="2"/>
      <c r="HU720" s="2"/>
      <c r="HV720" s="2"/>
      <c r="HW720" s="2"/>
      <c r="HX720" s="2"/>
      <c r="HY720" s="2"/>
      <c r="HZ720" s="2"/>
      <c r="IA720" s="2"/>
      <c r="IB720" s="2"/>
      <c r="IC720" s="2"/>
      <c r="ID720" s="2"/>
      <c r="IE720" s="2"/>
      <c r="IF720" s="2"/>
      <c r="IG720" s="2"/>
    </row>
    <row r="721" spans="1:241" s="6" customFormat="1" x14ac:dyDescent="0.25">
      <c r="A721" s="33"/>
      <c r="B721" s="29"/>
      <c r="C721" s="29"/>
      <c r="D721" s="30"/>
      <c r="E721" s="29"/>
      <c r="F721" s="29"/>
      <c r="G721" s="29"/>
      <c r="H721" s="29"/>
      <c r="I721" s="3"/>
      <c r="J721" s="3"/>
      <c r="K721" s="3"/>
      <c r="L721" s="57"/>
      <c r="M721" s="57"/>
      <c r="N721" s="57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  <c r="GB721" s="2"/>
      <c r="GC721" s="2"/>
      <c r="GD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  <c r="GP721" s="2"/>
      <c r="GQ721" s="2"/>
      <c r="GR721" s="2"/>
      <c r="GS721" s="2"/>
      <c r="GT721" s="2"/>
      <c r="GU721" s="2"/>
      <c r="GV721" s="2"/>
      <c r="GW721" s="2"/>
      <c r="GX721" s="2"/>
      <c r="GY721" s="2"/>
      <c r="GZ721" s="2"/>
      <c r="HA721" s="2"/>
      <c r="HB721" s="2"/>
      <c r="HC721" s="2"/>
      <c r="HD721" s="2"/>
      <c r="HE721" s="2"/>
      <c r="HF721" s="2"/>
      <c r="HG721" s="2"/>
      <c r="HH721" s="2"/>
      <c r="HI721" s="2"/>
      <c r="HJ721" s="2"/>
      <c r="HK721" s="2"/>
      <c r="HL721" s="2"/>
      <c r="HM721" s="2"/>
      <c r="HN721" s="2"/>
      <c r="HO721" s="2"/>
      <c r="HP721" s="2"/>
      <c r="HQ721" s="2"/>
      <c r="HR721" s="2"/>
      <c r="HS721" s="2"/>
      <c r="HT721" s="2"/>
      <c r="HU721" s="2"/>
      <c r="HV721" s="2"/>
      <c r="HW721" s="2"/>
      <c r="HX721" s="2"/>
      <c r="HY721" s="2"/>
      <c r="HZ721" s="2"/>
      <c r="IA721" s="2"/>
      <c r="IB721" s="2"/>
      <c r="IC721" s="2"/>
      <c r="ID721" s="2"/>
      <c r="IE721" s="2"/>
      <c r="IF721" s="2"/>
      <c r="IG721" s="2"/>
    </row>
    <row r="722" spans="1:241" s="6" customFormat="1" x14ac:dyDescent="0.25">
      <c r="A722" s="33"/>
      <c r="B722" s="29"/>
      <c r="C722" s="29"/>
      <c r="D722" s="30"/>
      <c r="E722" s="29"/>
      <c r="F722" s="29"/>
      <c r="G722" s="29"/>
      <c r="H722" s="29"/>
      <c r="I722" s="3"/>
      <c r="J722" s="3"/>
      <c r="K722" s="3"/>
      <c r="L722" s="57"/>
      <c r="M722" s="57"/>
      <c r="N722" s="57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  <c r="GA722" s="2"/>
      <c r="GB722" s="2"/>
      <c r="GC722" s="2"/>
      <c r="GD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  <c r="GP722" s="2"/>
      <c r="GQ722" s="2"/>
      <c r="GR722" s="2"/>
      <c r="GS722" s="2"/>
      <c r="GT722" s="2"/>
      <c r="GU722" s="2"/>
      <c r="GV722" s="2"/>
      <c r="GW722" s="2"/>
      <c r="GX722" s="2"/>
      <c r="GY722" s="2"/>
      <c r="GZ722" s="2"/>
      <c r="HA722" s="2"/>
      <c r="HB722" s="2"/>
      <c r="HC722" s="2"/>
      <c r="HD722" s="2"/>
      <c r="HE722" s="2"/>
      <c r="HF722" s="2"/>
      <c r="HG722" s="2"/>
      <c r="HH722" s="2"/>
      <c r="HI722" s="2"/>
      <c r="HJ722" s="2"/>
      <c r="HK722" s="2"/>
      <c r="HL722" s="2"/>
      <c r="HM722" s="2"/>
      <c r="HN722" s="2"/>
      <c r="HO722" s="2"/>
      <c r="HP722" s="2"/>
      <c r="HQ722" s="2"/>
      <c r="HR722" s="2"/>
      <c r="HS722" s="2"/>
      <c r="HT722" s="2"/>
      <c r="HU722" s="2"/>
      <c r="HV722" s="2"/>
      <c r="HW722" s="2"/>
      <c r="HX722" s="2"/>
      <c r="HY722" s="2"/>
      <c r="HZ722" s="2"/>
      <c r="IA722" s="2"/>
      <c r="IB722" s="2"/>
      <c r="IC722" s="2"/>
      <c r="ID722" s="2"/>
      <c r="IE722" s="2"/>
      <c r="IF722" s="2"/>
      <c r="IG722" s="2"/>
    </row>
    <row r="723" spans="1:241" s="6" customFormat="1" x14ac:dyDescent="0.25">
      <c r="A723" s="33"/>
      <c r="B723" s="29"/>
      <c r="C723" s="29"/>
      <c r="D723" s="30"/>
      <c r="E723" s="29"/>
      <c r="F723" s="29"/>
      <c r="G723" s="29"/>
      <c r="H723" s="29"/>
      <c r="I723" s="3"/>
      <c r="J723" s="3"/>
      <c r="K723" s="3"/>
      <c r="L723" s="57"/>
      <c r="M723" s="57"/>
      <c r="N723" s="57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  <c r="GQ723" s="2"/>
      <c r="GR723" s="2"/>
      <c r="GS723" s="2"/>
      <c r="GT723" s="2"/>
      <c r="GU723" s="2"/>
      <c r="GV723" s="2"/>
      <c r="GW723" s="2"/>
      <c r="GX723" s="2"/>
      <c r="GY723" s="2"/>
      <c r="GZ723" s="2"/>
      <c r="HA723" s="2"/>
      <c r="HB723" s="2"/>
      <c r="HC723" s="2"/>
      <c r="HD723" s="2"/>
      <c r="HE723" s="2"/>
      <c r="HF723" s="2"/>
      <c r="HG723" s="2"/>
      <c r="HH723" s="2"/>
      <c r="HI723" s="2"/>
      <c r="HJ723" s="2"/>
      <c r="HK723" s="2"/>
      <c r="HL723" s="2"/>
      <c r="HM723" s="2"/>
      <c r="HN723" s="2"/>
      <c r="HO723" s="2"/>
      <c r="HP723" s="2"/>
      <c r="HQ723" s="2"/>
      <c r="HR723" s="2"/>
      <c r="HS723" s="2"/>
      <c r="HT723" s="2"/>
      <c r="HU723" s="2"/>
      <c r="HV723" s="2"/>
      <c r="HW723" s="2"/>
      <c r="HX723" s="2"/>
      <c r="HY723" s="2"/>
      <c r="HZ723" s="2"/>
      <c r="IA723" s="2"/>
      <c r="IB723" s="2"/>
      <c r="IC723" s="2"/>
      <c r="ID723" s="2"/>
      <c r="IE723" s="2"/>
      <c r="IF723" s="2"/>
      <c r="IG723" s="2"/>
    </row>
    <row r="724" spans="1:241" s="6" customFormat="1" x14ac:dyDescent="0.25">
      <c r="A724" s="33"/>
      <c r="B724" s="29"/>
      <c r="C724" s="29"/>
      <c r="D724" s="30"/>
      <c r="E724" s="29"/>
      <c r="F724" s="29"/>
      <c r="G724" s="29"/>
      <c r="H724" s="29"/>
      <c r="I724" s="3"/>
      <c r="J724" s="3"/>
      <c r="K724" s="3"/>
      <c r="L724" s="57"/>
      <c r="M724" s="57"/>
      <c r="N724" s="57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  <c r="GP724" s="2"/>
      <c r="GQ724" s="2"/>
      <c r="GR724" s="2"/>
      <c r="GS724" s="2"/>
      <c r="GT724" s="2"/>
      <c r="GU724" s="2"/>
      <c r="GV724" s="2"/>
      <c r="GW724" s="2"/>
      <c r="GX724" s="2"/>
      <c r="GY724" s="2"/>
      <c r="GZ724" s="2"/>
      <c r="HA724" s="2"/>
      <c r="HB724" s="2"/>
      <c r="HC724" s="2"/>
      <c r="HD724" s="2"/>
      <c r="HE724" s="2"/>
      <c r="HF724" s="2"/>
      <c r="HG724" s="2"/>
      <c r="HH724" s="2"/>
      <c r="HI724" s="2"/>
      <c r="HJ724" s="2"/>
      <c r="HK724" s="2"/>
      <c r="HL724" s="2"/>
      <c r="HM724" s="2"/>
      <c r="HN724" s="2"/>
      <c r="HO724" s="2"/>
      <c r="HP724" s="2"/>
      <c r="HQ724" s="2"/>
      <c r="HR724" s="2"/>
      <c r="HS724" s="2"/>
      <c r="HT724" s="2"/>
      <c r="HU724" s="2"/>
      <c r="HV724" s="2"/>
      <c r="HW724" s="2"/>
      <c r="HX724" s="2"/>
      <c r="HY724" s="2"/>
      <c r="HZ724" s="2"/>
      <c r="IA724" s="2"/>
      <c r="IB724" s="2"/>
      <c r="IC724" s="2"/>
      <c r="ID724" s="2"/>
      <c r="IE724" s="2"/>
      <c r="IF724" s="2"/>
      <c r="IG724" s="2"/>
    </row>
    <row r="725" spans="1:241" s="6" customFormat="1" x14ac:dyDescent="0.25">
      <c r="A725" s="33"/>
      <c r="B725" s="29"/>
      <c r="C725" s="29"/>
      <c r="D725" s="30"/>
      <c r="E725" s="29"/>
      <c r="F725" s="29"/>
      <c r="G725" s="29"/>
      <c r="H725" s="29"/>
      <c r="I725" s="3"/>
      <c r="J725" s="3"/>
      <c r="K725" s="3"/>
      <c r="L725" s="57"/>
      <c r="M725" s="57"/>
      <c r="N725" s="57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  <c r="GP725" s="2"/>
      <c r="GQ725" s="2"/>
      <c r="GR725" s="2"/>
      <c r="GS725" s="2"/>
      <c r="GT725" s="2"/>
      <c r="GU725" s="2"/>
      <c r="GV725" s="2"/>
      <c r="GW725" s="2"/>
      <c r="GX725" s="2"/>
      <c r="GY725" s="2"/>
      <c r="GZ725" s="2"/>
      <c r="HA725" s="2"/>
      <c r="HB725" s="2"/>
      <c r="HC725" s="2"/>
      <c r="HD725" s="2"/>
      <c r="HE725" s="2"/>
      <c r="HF725" s="2"/>
      <c r="HG725" s="2"/>
      <c r="HH725" s="2"/>
      <c r="HI725" s="2"/>
      <c r="HJ725" s="2"/>
      <c r="HK725" s="2"/>
      <c r="HL725" s="2"/>
      <c r="HM725" s="2"/>
      <c r="HN725" s="2"/>
      <c r="HO725" s="2"/>
      <c r="HP725" s="2"/>
      <c r="HQ725" s="2"/>
      <c r="HR725" s="2"/>
      <c r="HS725" s="2"/>
      <c r="HT725" s="2"/>
      <c r="HU725" s="2"/>
      <c r="HV725" s="2"/>
      <c r="HW725" s="2"/>
      <c r="HX725" s="2"/>
      <c r="HY725" s="2"/>
      <c r="HZ725" s="2"/>
      <c r="IA725" s="2"/>
      <c r="IB725" s="2"/>
      <c r="IC725" s="2"/>
      <c r="ID725" s="2"/>
      <c r="IE725" s="2"/>
      <c r="IF725" s="2"/>
      <c r="IG725" s="2"/>
    </row>
    <row r="726" spans="1:241" s="6" customFormat="1" x14ac:dyDescent="0.25">
      <c r="A726" s="33"/>
      <c r="B726" s="29"/>
      <c r="C726" s="29"/>
      <c r="D726" s="30"/>
      <c r="E726" s="29"/>
      <c r="F726" s="29"/>
      <c r="G726" s="29"/>
      <c r="H726" s="29"/>
      <c r="I726" s="3"/>
      <c r="J726" s="3"/>
      <c r="K726" s="3"/>
      <c r="L726" s="57"/>
      <c r="M726" s="57"/>
      <c r="N726" s="57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  <c r="FZ726" s="2"/>
      <c r="GA726" s="2"/>
      <c r="GB726" s="2"/>
      <c r="GC726" s="2"/>
      <c r="GD726" s="2"/>
      <c r="GE726" s="2"/>
      <c r="GF726" s="2"/>
      <c r="GG726" s="2"/>
      <c r="GH726" s="2"/>
      <c r="GI726" s="2"/>
      <c r="GJ726" s="2"/>
      <c r="GK726" s="2"/>
      <c r="GL726" s="2"/>
      <c r="GM726" s="2"/>
      <c r="GN726" s="2"/>
      <c r="GO726" s="2"/>
      <c r="GP726" s="2"/>
      <c r="GQ726" s="2"/>
      <c r="GR726" s="2"/>
      <c r="GS726" s="2"/>
      <c r="GT726" s="2"/>
      <c r="GU726" s="2"/>
      <c r="GV726" s="2"/>
      <c r="GW726" s="2"/>
      <c r="GX726" s="2"/>
      <c r="GY726" s="2"/>
      <c r="GZ726" s="2"/>
      <c r="HA726" s="2"/>
      <c r="HB726" s="2"/>
      <c r="HC726" s="2"/>
      <c r="HD726" s="2"/>
      <c r="HE726" s="2"/>
      <c r="HF726" s="2"/>
      <c r="HG726" s="2"/>
      <c r="HH726" s="2"/>
      <c r="HI726" s="2"/>
      <c r="HJ726" s="2"/>
      <c r="HK726" s="2"/>
      <c r="HL726" s="2"/>
      <c r="HM726" s="2"/>
      <c r="HN726" s="2"/>
      <c r="HO726" s="2"/>
      <c r="HP726" s="2"/>
      <c r="HQ726" s="2"/>
      <c r="HR726" s="2"/>
      <c r="HS726" s="2"/>
      <c r="HT726" s="2"/>
      <c r="HU726" s="2"/>
      <c r="HV726" s="2"/>
      <c r="HW726" s="2"/>
      <c r="HX726" s="2"/>
      <c r="HY726" s="2"/>
      <c r="HZ726" s="2"/>
      <c r="IA726" s="2"/>
      <c r="IB726" s="2"/>
      <c r="IC726" s="2"/>
      <c r="ID726" s="2"/>
      <c r="IE726" s="2"/>
      <c r="IF726" s="2"/>
      <c r="IG726" s="2"/>
    </row>
    <row r="727" spans="1:241" s="6" customFormat="1" x14ac:dyDescent="0.25">
      <c r="A727" s="33"/>
      <c r="B727" s="29"/>
      <c r="C727" s="29"/>
      <c r="D727" s="30"/>
      <c r="E727" s="29"/>
      <c r="F727" s="29"/>
      <c r="G727" s="29"/>
      <c r="H727" s="29"/>
      <c r="I727" s="3"/>
      <c r="J727" s="3"/>
      <c r="K727" s="3"/>
      <c r="L727" s="57"/>
      <c r="M727" s="57"/>
      <c r="N727" s="57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  <c r="GA727" s="2"/>
      <c r="GB727" s="2"/>
      <c r="GC727" s="2"/>
      <c r="GD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  <c r="GP727" s="2"/>
      <c r="GQ727" s="2"/>
      <c r="GR727" s="2"/>
      <c r="GS727" s="2"/>
      <c r="GT727" s="2"/>
      <c r="GU727" s="2"/>
      <c r="GV727" s="2"/>
      <c r="GW727" s="2"/>
      <c r="GX727" s="2"/>
      <c r="GY727" s="2"/>
      <c r="GZ727" s="2"/>
      <c r="HA727" s="2"/>
      <c r="HB727" s="2"/>
      <c r="HC727" s="2"/>
      <c r="HD727" s="2"/>
      <c r="HE727" s="2"/>
      <c r="HF727" s="2"/>
      <c r="HG727" s="2"/>
      <c r="HH727" s="2"/>
      <c r="HI727" s="2"/>
      <c r="HJ727" s="2"/>
      <c r="HK727" s="2"/>
      <c r="HL727" s="2"/>
      <c r="HM727" s="2"/>
      <c r="HN727" s="2"/>
      <c r="HO727" s="2"/>
      <c r="HP727" s="2"/>
      <c r="HQ727" s="2"/>
      <c r="HR727" s="2"/>
      <c r="HS727" s="2"/>
      <c r="HT727" s="2"/>
      <c r="HU727" s="2"/>
      <c r="HV727" s="2"/>
      <c r="HW727" s="2"/>
      <c r="HX727" s="2"/>
      <c r="HY727" s="2"/>
      <c r="HZ727" s="2"/>
      <c r="IA727" s="2"/>
      <c r="IB727" s="2"/>
      <c r="IC727" s="2"/>
      <c r="ID727" s="2"/>
      <c r="IE727" s="2"/>
      <c r="IF727" s="2"/>
      <c r="IG727" s="2"/>
    </row>
    <row r="728" spans="1:241" s="6" customFormat="1" x14ac:dyDescent="0.25">
      <c r="A728" s="33"/>
      <c r="B728" s="29"/>
      <c r="C728" s="29"/>
      <c r="D728" s="30"/>
      <c r="E728" s="29"/>
      <c r="F728" s="29"/>
      <c r="G728" s="29"/>
      <c r="H728" s="29"/>
      <c r="I728" s="3"/>
      <c r="J728" s="3"/>
      <c r="K728" s="3"/>
      <c r="L728" s="57"/>
      <c r="M728" s="57"/>
      <c r="N728" s="57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  <c r="GA728" s="2"/>
      <c r="GB728" s="2"/>
      <c r="GC728" s="2"/>
      <c r="GD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  <c r="GP728" s="2"/>
      <c r="GQ728" s="2"/>
      <c r="GR728" s="2"/>
      <c r="GS728" s="2"/>
      <c r="GT728" s="2"/>
      <c r="GU728" s="2"/>
      <c r="GV728" s="2"/>
      <c r="GW728" s="2"/>
      <c r="GX728" s="2"/>
      <c r="GY728" s="2"/>
      <c r="GZ728" s="2"/>
      <c r="HA728" s="2"/>
      <c r="HB728" s="2"/>
      <c r="HC728" s="2"/>
      <c r="HD728" s="2"/>
      <c r="HE728" s="2"/>
      <c r="HF728" s="2"/>
      <c r="HG728" s="2"/>
      <c r="HH728" s="2"/>
      <c r="HI728" s="2"/>
      <c r="HJ728" s="2"/>
      <c r="HK728" s="2"/>
      <c r="HL728" s="2"/>
      <c r="HM728" s="2"/>
      <c r="HN728" s="2"/>
      <c r="HO728" s="2"/>
      <c r="HP728" s="2"/>
      <c r="HQ728" s="2"/>
      <c r="HR728" s="2"/>
      <c r="HS728" s="2"/>
      <c r="HT728" s="2"/>
      <c r="HU728" s="2"/>
      <c r="HV728" s="2"/>
      <c r="HW728" s="2"/>
      <c r="HX728" s="2"/>
      <c r="HY728" s="2"/>
      <c r="HZ728" s="2"/>
      <c r="IA728" s="2"/>
      <c r="IB728" s="2"/>
      <c r="IC728" s="2"/>
      <c r="ID728" s="2"/>
      <c r="IE728" s="2"/>
      <c r="IF728" s="2"/>
      <c r="IG728" s="2"/>
    </row>
    <row r="729" spans="1:241" s="6" customFormat="1" x14ac:dyDescent="0.25">
      <c r="A729" s="33"/>
      <c r="B729" s="29"/>
      <c r="C729" s="29"/>
      <c r="D729" s="30"/>
      <c r="E729" s="29"/>
      <c r="F729" s="29"/>
      <c r="G729" s="29"/>
      <c r="H729" s="29"/>
      <c r="I729" s="3"/>
      <c r="J729" s="3"/>
      <c r="K729" s="3"/>
      <c r="L729" s="57"/>
      <c r="M729" s="57"/>
      <c r="N729" s="57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  <c r="GB729" s="2"/>
      <c r="GC729" s="2"/>
      <c r="GD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  <c r="GP729" s="2"/>
      <c r="GQ729" s="2"/>
      <c r="GR729" s="2"/>
      <c r="GS729" s="2"/>
      <c r="GT729" s="2"/>
      <c r="GU729" s="2"/>
      <c r="GV729" s="2"/>
      <c r="GW729" s="2"/>
      <c r="GX729" s="2"/>
      <c r="GY729" s="2"/>
      <c r="GZ729" s="2"/>
      <c r="HA729" s="2"/>
      <c r="HB729" s="2"/>
      <c r="HC729" s="2"/>
      <c r="HD729" s="2"/>
      <c r="HE729" s="2"/>
      <c r="HF729" s="2"/>
      <c r="HG729" s="2"/>
      <c r="HH729" s="2"/>
      <c r="HI729" s="2"/>
      <c r="HJ729" s="2"/>
      <c r="HK729" s="2"/>
      <c r="HL729" s="2"/>
      <c r="HM729" s="2"/>
      <c r="HN729" s="2"/>
      <c r="HO729" s="2"/>
      <c r="HP729" s="2"/>
      <c r="HQ729" s="2"/>
      <c r="HR729" s="2"/>
      <c r="HS729" s="2"/>
      <c r="HT729" s="2"/>
      <c r="HU729" s="2"/>
      <c r="HV729" s="2"/>
      <c r="HW729" s="2"/>
      <c r="HX729" s="2"/>
      <c r="HY729" s="2"/>
      <c r="HZ729" s="2"/>
      <c r="IA729" s="2"/>
      <c r="IB729" s="2"/>
      <c r="IC729" s="2"/>
      <c r="ID729" s="2"/>
      <c r="IE729" s="2"/>
      <c r="IF729" s="2"/>
      <c r="IG729" s="2"/>
    </row>
    <row r="730" spans="1:241" s="6" customFormat="1" x14ac:dyDescent="0.25">
      <c r="A730" s="33"/>
      <c r="B730" s="29"/>
      <c r="C730" s="29"/>
      <c r="D730" s="30"/>
      <c r="E730" s="29"/>
      <c r="F730" s="29"/>
      <c r="G730" s="29"/>
      <c r="H730" s="29"/>
      <c r="I730" s="3"/>
      <c r="J730" s="3"/>
      <c r="K730" s="3"/>
      <c r="L730" s="57"/>
      <c r="M730" s="57"/>
      <c r="N730" s="57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  <c r="GA730" s="2"/>
      <c r="GB730" s="2"/>
      <c r="GC730" s="2"/>
      <c r="GD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  <c r="GP730" s="2"/>
      <c r="GQ730" s="2"/>
      <c r="GR730" s="2"/>
      <c r="GS730" s="2"/>
      <c r="GT730" s="2"/>
      <c r="GU730" s="2"/>
      <c r="GV730" s="2"/>
      <c r="GW730" s="2"/>
      <c r="GX730" s="2"/>
      <c r="GY730" s="2"/>
      <c r="GZ730" s="2"/>
      <c r="HA730" s="2"/>
      <c r="HB730" s="2"/>
      <c r="HC730" s="2"/>
      <c r="HD730" s="2"/>
      <c r="HE730" s="2"/>
      <c r="HF730" s="2"/>
      <c r="HG730" s="2"/>
      <c r="HH730" s="2"/>
      <c r="HI730" s="2"/>
      <c r="HJ730" s="2"/>
      <c r="HK730" s="2"/>
      <c r="HL730" s="2"/>
      <c r="HM730" s="2"/>
      <c r="HN730" s="2"/>
      <c r="HO730" s="2"/>
      <c r="HP730" s="2"/>
      <c r="HQ730" s="2"/>
      <c r="HR730" s="2"/>
      <c r="HS730" s="2"/>
      <c r="HT730" s="2"/>
      <c r="HU730" s="2"/>
      <c r="HV730" s="2"/>
      <c r="HW730" s="2"/>
      <c r="HX730" s="2"/>
      <c r="HY730" s="2"/>
      <c r="HZ730" s="2"/>
      <c r="IA730" s="2"/>
      <c r="IB730" s="2"/>
      <c r="IC730" s="2"/>
      <c r="ID730" s="2"/>
      <c r="IE730" s="2"/>
      <c r="IF730" s="2"/>
      <c r="IG730" s="2"/>
    </row>
    <row r="731" spans="1:241" s="6" customFormat="1" x14ac:dyDescent="0.25">
      <c r="A731" s="33"/>
      <c r="B731" s="29"/>
      <c r="C731" s="29"/>
      <c r="D731" s="30"/>
      <c r="E731" s="29"/>
      <c r="F731" s="29"/>
      <c r="G731" s="29"/>
      <c r="H731" s="29"/>
      <c r="I731" s="3"/>
      <c r="J731" s="3"/>
      <c r="K731" s="3"/>
      <c r="L731" s="57"/>
      <c r="M731" s="57"/>
      <c r="N731" s="57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  <c r="GT731" s="2"/>
      <c r="GU731" s="2"/>
      <c r="GV731" s="2"/>
      <c r="GW731" s="2"/>
      <c r="GX731" s="2"/>
      <c r="GY731" s="2"/>
      <c r="GZ731" s="2"/>
      <c r="HA731" s="2"/>
      <c r="HB731" s="2"/>
      <c r="HC731" s="2"/>
      <c r="HD731" s="2"/>
      <c r="HE731" s="2"/>
      <c r="HF731" s="2"/>
      <c r="HG731" s="2"/>
      <c r="HH731" s="2"/>
      <c r="HI731" s="2"/>
      <c r="HJ731" s="2"/>
      <c r="HK731" s="2"/>
      <c r="HL731" s="2"/>
      <c r="HM731" s="2"/>
      <c r="HN731" s="2"/>
      <c r="HO731" s="2"/>
      <c r="HP731" s="2"/>
      <c r="HQ731" s="2"/>
      <c r="HR731" s="2"/>
      <c r="HS731" s="2"/>
      <c r="HT731" s="2"/>
      <c r="HU731" s="2"/>
      <c r="HV731" s="2"/>
      <c r="HW731" s="2"/>
      <c r="HX731" s="2"/>
      <c r="HY731" s="2"/>
      <c r="HZ731" s="2"/>
      <c r="IA731" s="2"/>
      <c r="IB731" s="2"/>
      <c r="IC731" s="2"/>
      <c r="ID731" s="2"/>
      <c r="IE731" s="2"/>
      <c r="IF731" s="2"/>
      <c r="IG731" s="2"/>
    </row>
    <row r="732" spans="1:241" s="6" customFormat="1" x14ac:dyDescent="0.25">
      <c r="A732" s="33"/>
      <c r="B732" s="29"/>
      <c r="C732" s="29"/>
      <c r="D732" s="30"/>
      <c r="E732" s="29"/>
      <c r="F732" s="29"/>
      <c r="G732" s="29"/>
      <c r="H732" s="29"/>
      <c r="I732" s="3"/>
      <c r="J732" s="3"/>
      <c r="K732" s="3"/>
      <c r="L732" s="57"/>
      <c r="M732" s="57"/>
      <c r="N732" s="57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  <c r="GB732" s="2"/>
      <c r="GC732" s="2"/>
      <c r="GD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  <c r="GP732" s="2"/>
      <c r="GQ732" s="2"/>
      <c r="GR732" s="2"/>
      <c r="GS732" s="2"/>
      <c r="GT732" s="2"/>
      <c r="GU732" s="2"/>
      <c r="GV732" s="2"/>
      <c r="GW732" s="2"/>
      <c r="GX732" s="2"/>
      <c r="GY732" s="2"/>
      <c r="GZ732" s="2"/>
      <c r="HA732" s="2"/>
      <c r="HB732" s="2"/>
      <c r="HC732" s="2"/>
      <c r="HD732" s="2"/>
      <c r="HE732" s="2"/>
      <c r="HF732" s="2"/>
      <c r="HG732" s="2"/>
      <c r="HH732" s="2"/>
      <c r="HI732" s="2"/>
      <c r="HJ732" s="2"/>
      <c r="HK732" s="2"/>
      <c r="HL732" s="2"/>
      <c r="HM732" s="2"/>
      <c r="HN732" s="2"/>
      <c r="HO732" s="2"/>
      <c r="HP732" s="2"/>
      <c r="HQ732" s="2"/>
      <c r="HR732" s="2"/>
      <c r="HS732" s="2"/>
      <c r="HT732" s="2"/>
      <c r="HU732" s="2"/>
      <c r="HV732" s="2"/>
      <c r="HW732" s="2"/>
      <c r="HX732" s="2"/>
      <c r="HY732" s="2"/>
      <c r="HZ732" s="2"/>
      <c r="IA732" s="2"/>
      <c r="IB732" s="2"/>
      <c r="IC732" s="2"/>
      <c r="ID732" s="2"/>
      <c r="IE732" s="2"/>
      <c r="IF732" s="2"/>
      <c r="IG732" s="2"/>
    </row>
    <row r="733" spans="1:241" s="6" customFormat="1" x14ac:dyDescent="0.25">
      <c r="A733" s="33"/>
      <c r="B733" s="29"/>
      <c r="C733" s="29"/>
      <c r="D733" s="30"/>
      <c r="E733" s="29"/>
      <c r="F733" s="29"/>
      <c r="G733" s="29"/>
      <c r="H733" s="29"/>
      <c r="I733" s="3"/>
      <c r="J733" s="3"/>
      <c r="K733" s="3"/>
      <c r="L733" s="57"/>
      <c r="M733" s="57"/>
      <c r="N733" s="57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  <c r="GA733" s="2"/>
      <c r="GB733" s="2"/>
      <c r="GC733" s="2"/>
      <c r="GD733" s="2"/>
      <c r="GE733" s="2"/>
      <c r="GF733" s="2"/>
      <c r="GG733" s="2"/>
      <c r="GH733" s="2"/>
      <c r="GI733" s="2"/>
      <c r="GJ733" s="2"/>
      <c r="GK733" s="2"/>
      <c r="GL733" s="2"/>
      <c r="GM733" s="2"/>
      <c r="GN733" s="2"/>
      <c r="GO733" s="2"/>
      <c r="GP733" s="2"/>
      <c r="GQ733" s="2"/>
      <c r="GR733" s="2"/>
      <c r="GS733" s="2"/>
      <c r="GT733" s="2"/>
      <c r="GU733" s="2"/>
      <c r="GV733" s="2"/>
      <c r="GW733" s="2"/>
      <c r="GX733" s="2"/>
      <c r="GY733" s="2"/>
      <c r="GZ733" s="2"/>
      <c r="HA733" s="2"/>
      <c r="HB733" s="2"/>
      <c r="HC733" s="2"/>
      <c r="HD733" s="2"/>
      <c r="HE733" s="2"/>
      <c r="HF733" s="2"/>
      <c r="HG733" s="2"/>
      <c r="HH733" s="2"/>
      <c r="HI733" s="2"/>
      <c r="HJ733" s="2"/>
      <c r="HK733" s="2"/>
      <c r="HL733" s="2"/>
      <c r="HM733" s="2"/>
      <c r="HN733" s="2"/>
      <c r="HO733" s="2"/>
      <c r="HP733" s="2"/>
      <c r="HQ733" s="2"/>
      <c r="HR733" s="2"/>
      <c r="HS733" s="2"/>
      <c r="HT733" s="2"/>
      <c r="HU733" s="2"/>
      <c r="HV733" s="2"/>
      <c r="HW733" s="2"/>
      <c r="HX733" s="2"/>
      <c r="HY733" s="2"/>
      <c r="HZ733" s="2"/>
      <c r="IA733" s="2"/>
      <c r="IB733" s="2"/>
      <c r="IC733" s="2"/>
      <c r="ID733" s="2"/>
      <c r="IE733" s="2"/>
      <c r="IF733" s="2"/>
      <c r="IG733" s="2"/>
    </row>
    <row r="734" spans="1:241" s="6" customFormat="1" x14ac:dyDescent="0.25">
      <c r="A734" s="33"/>
      <c r="B734" s="29"/>
      <c r="C734" s="29"/>
      <c r="D734" s="30"/>
      <c r="E734" s="29"/>
      <c r="F734" s="29"/>
      <c r="G734" s="29"/>
      <c r="H734" s="29"/>
      <c r="I734" s="3"/>
      <c r="J734" s="3"/>
      <c r="K734" s="3"/>
      <c r="L734" s="57"/>
      <c r="M734" s="57"/>
      <c r="N734" s="57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  <c r="FZ734" s="2"/>
      <c r="GA734" s="2"/>
      <c r="GB734" s="2"/>
      <c r="GC734" s="2"/>
      <c r="GD734" s="2"/>
      <c r="GE734" s="2"/>
      <c r="GF734" s="2"/>
      <c r="GG734" s="2"/>
      <c r="GH734" s="2"/>
      <c r="GI734" s="2"/>
      <c r="GJ734" s="2"/>
      <c r="GK734" s="2"/>
      <c r="GL734" s="2"/>
      <c r="GM734" s="2"/>
      <c r="GN734" s="2"/>
      <c r="GO734" s="2"/>
      <c r="GP734" s="2"/>
      <c r="GQ734" s="2"/>
      <c r="GR734" s="2"/>
      <c r="GS734" s="2"/>
      <c r="GT734" s="2"/>
      <c r="GU734" s="2"/>
      <c r="GV734" s="2"/>
      <c r="GW734" s="2"/>
      <c r="GX734" s="2"/>
      <c r="GY734" s="2"/>
      <c r="GZ734" s="2"/>
      <c r="HA734" s="2"/>
      <c r="HB734" s="2"/>
      <c r="HC734" s="2"/>
      <c r="HD734" s="2"/>
      <c r="HE734" s="2"/>
      <c r="HF734" s="2"/>
      <c r="HG734" s="2"/>
      <c r="HH734" s="2"/>
      <c r="HI734" s="2"/>
      <c r="HJ734" s="2"/>
      <c r="HK734" s="2"/>
      <c r="HL734" s="2"/>
      <c r="HM734" s="2"/>
      <c r="HN734" s="2"/>
      <c r="HO734" s="2"/>
      <c r="HP734" s="2"/>
      <c r="HQ734" s="2"/>
      <c r="HR734" s="2"/>
      <c r="HS734" s="2"/>
      <c r="HT734" s="2"/>
      <c r="HU734" s="2"/>
      <c r="HV734" s="2"/>
      <c r="HW734" s="2"/>
      <c r="HX734" s="2"/>
      <c r="HY734" s="2"/>
      <c r="HZ734" s="2"/>
      <c r="IA734" s="2"/>
      <c r="IB734" s="2"/>
      <c r="IC734" s="2"/>
      <c r="ID734" s="2"/>
      <c r="IE734" s="2"/>
      <c r="IF734" s="2"/>
      <c r="IG734" s="2"/>
    </row>
    <row r="735" spans="1:241" s="6" customFormat="1" x14ac:dyDescent="0.25">
      <c r="A735" s="33"/>
      <c r="B735" s="29"/>
      <c r="C735" s="29"/>
      <c r="D735" s="30"/>
      <c r="E735" s="29"/>
      <c r="F735" s="29"/>
      <c r="G735" s="29"/>
      <c r="H735" s="29"/>
      <c r="I735" s="3"/>
      <c r="J735" s="3"/>
      <c r="K735" s="3"/>
      <c r="L735" s="57"/>
      <c r="M735" s="57"/>
      <c r="N735" s="57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  <c r="GA735" s="2"/>
      <c r="GB735" s="2"/>
      <c r="GC735" s="2"/>
      <c r="GD735" s="2"/>
      <c r="GE735" s="2"/>
      <c r="GF735" s="2"/>
      <c r="GG735" s="2"/>
      <c r="GH735" s="2"/>
      <c r="GI735" s="2"/>
      <c r="GJ735" s="2"/>
      <c r="GK735" s="2"/>
      <c r="GL735" s="2"/>
      <c r="GM735" s="2"/>
      <c r="GN735" s="2"/>
      <c r="GO735" s="2"/>
      <c r="GP735" s="2"/>
      <c r="GQ735" s="2"/>
      <c r="GR735" s="2"/>
      <c r="GS735" s="2"/>
      <c r="GT735" s="2"/>
      <c r="GU735" s="2"/>
      <c r="GV735" s="2"/>
      <c r="GW735" s="2"/>
      <c r="GX735" s="2"/>
      <c r="GY735" s="2"/>
      <c r="GZ735" s="2"/>
      <c r="HA735" s="2"/>
      <c r="HB735" s="2"/>
      <c r="HC735" s="2"/>
      <c r="HD735" s="2"/>
      <c r="HE735" s="2"/>
      <c r="HF735" s="2"/>
      <c r="HG735" s="2"/>
      <c r="HH735" s="2"/>
      <c r="HI735" s="2"/>
      <c r="HJ735" s="2"/>
      <c r="HK735" s="2"/>
      <c r="HL735" s="2"/>
      <c r="HM735" s="2"/>
      <c r="HN735" s="2"/>
      <c r="HO735" s="2"/>
      <c r="HP735" s="2"/>
      <c r="HQ735" s="2"/>
      <c r="HR735" s="2"/>
      <c r="HS735" s="2"/>
      <c r="HT735" s="2"/>
      <c r="HU735" s="2"/>
      <c r="HV735" s="2"/>
      <c r="HW735" s="2"/>
      <c r="HX735" s="2"/>
      <c r="HY735" s="2"/>
      <c r="HZ735" s="2"/>
      <c r="IA735" s="2"/>
      <c r="IB735" s="2"/>
      <c r="IC735" s="2"/>
      <c r="ID735" s="2"/>
      <c r="IE735" s="2"/>
      <c r="IF735" s="2"/>
      <c r="IG735" s="2"/>
    </row>
    <row r="736" spans="1:241" s="6" customFormat="1" x14ac:dyDescent="0.25">
      <c r="A736" s="33"/>
      <c r="B736" s="29"/>
      <c r="C736" s="29"/>
      <c r="D736" s="30"/>
      <c r="E736" s="29"/>
      <c r="F736" s="29"/>
      <c r="G736" s="29"/>
      <c r="H736" s="29"/>
      <c r="I736" s="3"/>
      <c r="J736" s="3"/>
      <c r="K736" s="3"/>
      <c r="L736" s="57"/>
      <c r="M736" s="57"/>
      <c r="N736" s="57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  <c r="GB736" s="2"/>
      <c r="GC736" s="2"/>
      <c r="GD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  <c r="GP736" s="2"/>
      <c r="GQ736" s="2"/>
      <c r="GR736" s="2"/>
      <c r="GS736" s="2"/>
      <c r="GT736" s="2"/>
      <c r="GU736" s="2"/>
      <c r="GV736" s="2"/>
      <c r="GW736" s="2"/>
      <c r="GX736" s="2"/>
      <c r="GY736" s="2"/>
      <c r="GZ736" s="2"/>
      <c r="HA736" s="2"/>
      <c r="HB736" s="2"/>
      <c r="HC736" s="2"/>
      <c r="HD736" s="2"/>
      <c r="HE736" s="2"/>
      <c r="HF736" s="2"/>
      <c r="HG736" s="2"/>
      <c r="HH736" s="2"/>
      <c r="HI736" s="2"/>
      <c r="HJ736" s="2"/>
      <c r="HK736" s="2"/>
      <c r="HL736" s="2"/>
      <c r="HM736" s="2"/>
      <c r="HN736" s="2"/>
      <c r="HO736" s="2"/>
      <c r="HP736" s="2"/>
      <c r="HQ736" s="2"/>
      <c r="HR736" s="2"/>
      <c r="HS736" s="2"/>
      <c r="HT736" s="2"/>
      <c r="HU736" s="2"/>
      <c r="HV736" s="2"/>
      <c r="HW736" s="2"/>
      <c r="HX736" s="2"/>
      <c r="HY736" s="2"/>
      <c r="HZ736" s="2"/>
      <c r="IA736" s="2"/>
      <c r="IB736" s="2"/>
      <c r="IC736" s="2"/>
      <c r="ID736" s="2"/>
      <c r="IE736" s="2"/>
      <c r="IF736" s="2"/>
      <c r="IG736" s="2"/>
    </row>
    <row r="737" spans="1:241" s="6" customFormat="1" x14ac:dyDescent="0.25">
      <c r="A737" s="33"/>
      <c r="B737" s="29"/>
      <c r="C737" s="29"/>
      <c r="D737" s="30"/>
      <c r="E737" s="29"/>
      <c r="F737" s="29"/>
      <c r="G737" s="29"/>
      <c r="H737" s="29"/>
      <c r="I737" s="3"/>
      <c r="J737" s="3"/>
      <c r="K737" s="3"/>
      <c r="L737" s="57"/>
      <c r="M737" s="57"/>
      <c r="N737" s="57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  <c r="GA737" s="2"/>
      <c r="GB737" s="2"/>
      <c r="GC737" s="2"/>
      <c r="GD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  <c r="GP737" s="2"/>
      <c r="GQ737" s="2"/>
      <c r="GR737" s="2"/>
      <c r="GS737" s="2"/>
      <c r="GT737" s="2"/>
      <c r="GU737" s="2"/>
      <c r="GV737" s="2"/>
      <c r="GW737" s="2"/>
      <c r="GX737" s="2"/>
      <c r="GY737" s="2"/>
      <c r="GZ737" s="2"/>
      <c r="HA737" s="2"/>
      <c r="HB737" s="2"/>
      <c r="HC737" s="2"/>
      <c r="HD737" s="2"/>
      <c r="HE737" s="2"/>
      <c r="HF737" s="2"/>
      <c r="HG737" s="2"/>
      <c r="HH737" s="2"/>
      <c r="HI737" s="2"/>
      <c r="HJ737" s="2"/>
      <c r="HK737" s="2"/>
      <c r="HL737" s="2"/>
      <c r="HM737" s="2"/>
      <c r="HN737" s="2"/>
      <c r="HO737" s="2"/>
      <c r="HP737" s="2"/>
      <c r="HQ737" s="2"/>
      <c r="HR737" s="2"/>
      <c r="HS737" s="2"/>
      <c r="HT737" s="2"/>
      <c r="HU737" s="2"/>
      <c r="HV737" s="2"/>
      <c r="HW737" s="2"/>
      <c r="HX737" s="2"/>
      <c r="HY737" s="2"/>
      <c r="HZ737" s="2"/>
      <c r="IA737" s="2"/>
      <c r="IB737" s="2"/>
      <c r="IC737" s="2"/>
      <c r="ID737" s="2"/>
      <c r="IE737" s="2"/>
      <c r="IF737" s="2"/>
      <c r="IG737" s="2"/>
    </row>
    <row r="738" spans="1:241" s="6" customFormat="1" x14ac:dyDescent="0.25">
      <c r="A738" s="33"/>
      <c r="B738" s="29"/>
      <c r="C738" s="29"/>
      <c r="D738" s="30"/>
      <c r="E738" s="29"/>
      <c r="F738" s="29"/>
      <c r="G738" s="29"/>
      <c r="H738" s="29"/>
      <c r="I738" s="3"/>
      <c r="J738" s="3"/>
      <c r="K738" s="3"/>
      <c r="L738" s="57"/>
      <c r="M738" s="57"/>
      <c r="N738" s="57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  <c r="GB738" s="2"/>
      <c r="GC738" s="2"/>
      <c r="GD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  <c r="GP738" s="2"/>
      <c r="GQ738" s="2"/>
      <c r="GR738" s="2"/>
      <c r="GS738" s="2"/>
      <c r="GT738" s="2"/>
      <c r="GU738" s="2"/>
      <c r="GV738" s="2"/>
      <c r="GW738" s="2"/>
      <c r="GX738" s="2"/>
      <c r="GY738" s="2"/>
      <c r="GZ738" s="2"/>
      <c r="HA738" s="2"/>
      <c r="HB738" s="2"/>
      <c r="HC738" s="2"/>
      <c r="HD738" s="2"/>
      <c r="HE738" s="2"/>
      <c r="HF738" s="2"/>
      <c r="HG738" s="2"/>
      <c r="HH738" s="2"/>
      <c r="HI738" s="2"/>
      <c r="HJ738" s="2"/>
      <c r="HK738" s="2"/>
      <c r="HL738" s="2"/>
      <c r="HM738" s="2"/>
      <c r="HN738" s="2"/>
      <c r="HO738" s="2"/>
      <c r="HP738" s="2"/>
      <c r="HQ738" s="2"/>
      <c r="HR738" s="2"/>
      <c r="HS738" s="2"/>
      <c r="HT738" s="2"/>
      <c r="HU738" s="2"/>
      <c r="HV738" s="2"/>
      <c r="HW738" s="2"/>
      <c r="HX738" s="2"/>
      <c r="HY738" s="2"/>
      <c r="HZ738" s="2"/>
      <c r="IA738" s="2"/>
      <c r="IB738" s="2"/>
      <c r="IC738" s="2"/>
      <c r="ID738" s="2"/>
      <c r="IE738" s="2"/>
      <c r="IF738" s="2"/>
      <c r="IG738" s="2"/>
    </row>
    <row r="739" spans="1:241" s="6" customFormat="1" x14ac:dyDescent="0.25">
      <c r="A739" s="33"/>
      <c r="B739" s="29"/>
      <c r="C739" s="29"/>
      <c r="D739" s="30"/>
      <c r="E739" s="29"/>
      <c r="F739" s="29"/>
      <c r="G739" s="29"/>
      <c r="H739" s="29"/>
      <c r="I739" s="3"/>
      <c r="J739" s="3"/>
      <c r="K739" s="3"/>
      <c r="L739" s="57"/>
      <c r="M739" s="57"/>
      <c r="N739" s="57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  <c r="GA739" s="2"/>
      <c r="GB739" s="2"/>
      <c r="GC739" s="2"/>
      <c r="GD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  <c r="GP739" s="2"/>
      <c r="GQ739" s="2"/>
      <c r="GR739" s="2"/>
      <c r="GS739" s="2"/>
      <c r="GT739" s="2"/>
      <c r="GU739" s="2"/>
      <c r="GV739" s="2"/>
      <c r="GW739" s="2"/>
      <c r="GX739" s="2"/>
      <c r="GY739" s="2"/>
      <c r="GZ739" s="2"/>
      <c r="HA739" s="2"/>
      <c r="HB739" s="2"/>
      <c r="HC739" s="2"/>
      <c r="HD739" s="2"/>
      <c r="HE739" s="2"/>
      <c r="HF739" s="2"/>
      <c r="HG739" s="2"/>
      <c r="HH739" s="2"/>
      <c r="HI739" s="2"/>
      <c r="HJ739" s="2"/>
      <c r="HK739" s="2"/>
      <c r="HL739" s="2"/>
      <c r="HM739" s="2"/>
      <c r="HN739" s="2"/>
      <c r="HO739" s="2"/>
      <c r="HP739" s="2"/>
      <c r="HQ739" s="2"/>
      <c r="HR739" s="2"/>
      <c r="HS739" s="2"/>
      <c r="HT739" s="2"/>
      <c r="HU739" s="2"/>
      <c r="HV739" s="2"/>
      <c r="HW739" s="2"/>
      <c r="HX739" s="2"/>
      <c r="HY739" s="2"/>
      <c r="HZ739" s="2"/>
      <c r="IA739" s="2"/>
      <c r="IB739" s="2"/>
      <c r="IC739" s="2"/>
      <c r="ID739" s="2"/>
      <c r="IE739" s="2"/>
      <c r="IF739" s="2"/>
      <c r="IG739" s="2"/>
    </row>
    <row r="740" spans="1:241" s="6" customFormat="1" x14ac:dyDescent="0.25">
      <c r="A740" s="33"/>
      <c r="B740" s="29"/>
      <c r="C740" s="29"/>
      <c r="D740" s="30"/>
      <c r="E740" s="29"/>
      <c r="F740" s="29"/>
      <c r="G740" s="29"/>
      <c r="H740" s="29"/>
      <c r="I740" s="3"/>
      <c r="J740" s="3"/>
      <c r="K740" s="3"/>
      <c r="L740" s="57"/>
      <c r="M740" s="57"/>
      <c r="N740" s="57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  <c r="GA740" s="2"/>
      <c r="GB740" s="2"/>
      <c r="GC740" s="2"/>
      <c r="GD740" s="2"/>
      <c r="GE740" s="2"/>
      <c r="GF740" s="2"/>
      <c r="GG740" s="2"/>
      <c r="GH740" s="2"/>
      <c r="GI740" s="2"/>
      <c r="GJ740" s="2"/>
      <c r="GK740" s="2"/>
      <c r="GL740" s="2"/>
      <c r="GM740" s="2"/>
      <c r="GN740" s="2"/>
      <c r="GO740" s="2"/>
      <c r="GP740" s="2"/>
      <c r="GQ740" s="2"/>
      <c r="GR740" s="2"/>
      <c r="GS740" s="2"/>
      <c r="GT740" s="2"/>
      <c r="GU740" s="2"/>
      <c r="GV740" s="2"/>
      <c r="GW740" s="2"/>
      <c r="GX740" s="2"/>
      <c r="GY740" s="2"/>
      <c r="GZ740" s="2"/>
      <c r="HA740" s="2"/>
      <c r="HB740" s="2"/>
      <c r="HC740" s="2"/>
      <c r="HD740" s="2"/>
      <c r="HE740" s="2"/>
      <c r="HF740" s="2"/>
      <c r="HG740" s="2"/>
      <c r="HH740" s="2"/>
      <c r="HI740" s="2"/>
      <c r="HJ740" s="2"/>
      <c r="HK740" s="2"/>
      <c r="HL740" s="2"/>
      <c r="HM740" s="2"/>
      <c r="HN740" s="2"/>
      <c r="HO740" s="2"/>
      <c r="HP740" s="2"/>
      <c r="HQ740" s="2"/>
      <c r="HR740" s="2"/>
      <c r="HS740" s="2"/>
      <c r="HT740" s="2"/>
      <c r="HU740" s="2"/>
      <c r="HV740" s="2"/>
      <c r="HW740" s="2"/>
      <c r="HX740" s="2"/>
      <c r="HY740" s="2"/>
      <c r="HZ740" s="2"/>
      <c r="IA740" s="2"/>
      <c r="IB740" s="2"/>
      <c r="IC740" s="2"/>
      <c r="ID740" s="2"/>
      <c r="IE740" s="2"/>
      <c r="IF740" s="2"/>
      <c r="IG740" s="2"/>
    </row>
    <row r="741" spans="1:241" s="6" customFormat="1" x14ac:dyDescent="0.25">
      <c r="A741" s="33"/>
      <c r="B741" s="29"/>
      <c r="C741" s="29"/>
      <c r="D741" s="30"/>
      <c r="E741" s="29"/>
      <c r="F741" s="29"/>
      <c r="G741" s="29"/>
      <c r="H741" s="29"/>
      <c r="I741" s="3"/>
      <c r="J741" s="3"/>
      <c r="K741" s="3"/>
      <c r="L741" s="57"/>
      <c r="M741" s="57"/>
      <c r="N741" s="57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  <c r="GP741" s="2"/>
      <c r="GQ741" s="2"/>
      <c r="GR741" s="2"/>
      <c r="GS741" s="2"/>
      <c r="GT741" s="2"/>
      <c r="GU741" s="2"/>
      <c r="GV741" s="2"/>
      <c r="GW741" s="2"/>
      <c r="GX741" s="2"/>
      <c r="GY741" s="2"/>
      <c r="GZ741" s="2"/>
      <c r="HA741" s="2"/>
      <c r="HB741" s="2"/>
      <c r="HC741" s="2"/>
      <c r="HD741" s="2"/>
      <c r="HE741" s="2"/>
      <c r="HF741" s="2"/>
      <c r="HG741" s="2"/>
      <c r="HH741" s="2"/>
      <c r="HI741" s="2"/>
      <c r="HJ741" s="2"/>
      <c r="HK741" s="2"/>
      <c r="HL741" s="2"/>
      <c r="HM741" s="2"/>
      <c r="HN741" s="2"/>
      <c r="HO741" s="2"/>
      <c r="HP741" s="2"/>
      <c r="HQ741" s="2"/>
      <c r="HR741" s="2"/>
      <c r="HS741" s="2"/>
      <c r="HT741" s="2"/>
      <c r="HU741" s="2"/>
      <c r="HV741" s="2"/>
      <c r="HW741" s="2"/>
      <c r="HX741" s="2"/>
      <c r="HY741" s="2"/>
      <c r="HZ741" s="2"/>
      <c r="IA741" s="2"/>
      <c r="IB741" s="2"/>
      <c r="IC741" s="2"/>
      <c r="ID741" s="2"/>
      <c r="IE741" s="2"/>
      <c r="IF741" s="2"/>
      <c r="IG741" s="2"/>
    </row>
    <row r="742" spans="1:241" s="6" customFormat="1" x14ac:dyDescent="0.25">
      <c r="A742" s="33"/>
      <c r="B742" s="29"/>
      <c r="C742" s="29"/>
      <c r="D742" s="30"/>
      <c r="E742" s="29"/>
      <c r="F742" s="29"/>
      <c r="G742" s="29"/>
      <c r="H742" s="29"/>
      <c r="I742" s="3"/>
      <c r="J742" s="3"/>
      <c r="K742" s="3"/>
      <c r="L742" s="57"/>
      <c r="M742" s="57"/>
      <c r="N742" s="57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  <c r="GP742" s="2"/>
      <c r="GQ742" s="2"/>
      <c r="GR742" s="2"/>
      <c r="GS742" s="2"/>
      <c r="GT742" s="2"/>
      <c r="GU742" s="2"/>
      <c r="GV742" s="2"/>
      <c r="GW742" s="2"/>
      <c r="GX742" s="2"/>
      <c r="GY742" s="2"/>
      <c r="GZ742" s="2"/>
      <c r="HA742" s="2"/>
      <c r="HB742" s="2"/>
      <c r="HC742" s="2"/>
      <c r="HD742" s="2"/>
      <c r="HE742" s="2"/>
      <c r="HF742" s="2"/>
      <c r="HG742" s="2"/>
      <c r="HH742" s="2"/>
      <c r="HI742" s="2"/>
      <c r="HJ742" s="2"/>
      <c r="HK742" s="2"/>
      <c r="HL742" s="2"/>
      <c r="HM742" s="2"/>
      <c r="HN742" s="2"/>
      <c r="HO742" s="2"/>
      <c r="HP742" s="2"/>
      <c r="HQ742" s="2"/>
      <c r="HR742" s="2"/>
      <c r="HS742" s="2"/>
      <c r="HT742" s="2"/>
      <c r="HU742" s="2"/>
      <c r="HV742" s="2"/>
      <c r="HW742" s="2"/>
      <c r="HX742" s="2"/>
      <c r="HY742" s="2"/>
      <c r="HZ742" s="2"/>
      <c r="IA742" s="2"/>
      <c r="IB742" s="2"/>
      <c r="IC742" s="2"/>
      <c r="ID742" s="2"/>
      <c r="IE742" s="2"/>
      <c r="IF742" s="2"/>
      <c r="IG742" s="2"/>
    </row>
    <row r="743" spans="1:241" s="6" customFormat="1" x14ac:dyDescent="0.25">
      <c r="A743" s="33"/>
      <c r="B743" s="29"/>
      <c r="C743" s="29"/>
      <c r="D743" s="30"/>
      <c r="E743" s="29"/>
      <c r="F743" s="29"/>
      <c r="G743" s="29"/>
      <c r="H743" s="29"/>
      <c r="I743" s="3"/>
      <c r="J743" s="3"/>
      <c r="K743" s="3"/>
      <c r="L743" s="57"/>
      <c r="M743" s="57"/>
      <c r="N743" s="57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  <c r="GP743" s="2"/>
      <c r="GQ743" s="2"/>
      <c r="GR743" s="2"/>
      <c r="GS743" s="2"/>
      <c r="GT743" s="2"/>
      <c r="GU743" s="2"/>
      <c r="GV743" s="2"/>
      <c r="GW743" s="2"/>
      <c r="GX743" s="2"/>
      <c r="GY743" s="2"/>
      <c r="GZ743" s="2"/>
      <c r="HA743" s="2"/>
      <c r="HB743" s="2"/>
      <c r="HC743" s="2"/>
      <c r="HD743" s="2"/>
      <c r="HE743" s="2"/>
      <c r="HF743" s="2"/>
      <c r="HG743" s="2"/>
      <c r="HH743" s="2"/>
      <c r="HI743" s="2"/>
      <c r="HJ743" s="2"/>
      <c r="HK743" s="2"/>
      <c r="HL743" s="2"/>
      <c r="HM743" s="2"/>
      <c r="HN743" s="2"/>
      <c r="HO743" s="2"/>
      <c r="HP743" s="2"/>
      <c r="HQ743" s="2"/>
      <c r="HR743" s="2"/>
      <c r="HS743" s="2"/>
      <c r="HT743" s="2"/>
      <c r="HU743" s="2"/>
      <c r="HV743" s="2"/>
      <c r="HW743" s="2"/>
      <c r="HX743" s="2"/>
      <c r="HY743" s="2"/>
      <c r="HZ743" s="2"/>
      <c r="IA743" s="2"/>
      <c r="IB743" s="2"/>
      <c r="IC743" s="2"/>
      <c r="ID743" s="2"/>
      <c r="IE743" s="2"/>
      <c r="IF743" s="2"/>
      <c r="IG743" s="2"/>
    </row>
    <row r="744" spans="1:241" s="6" customFormat="1" x14ac:dyDescent="0.25">
      <c r="A744" s="33"/>
      <c r="B744" s="29"/>
      <c r="C744" s="29"/>
      <c r="D744" s="30"/>
      <c r="E744" s="29"/>
      <c r="F744" s="29"/>
      <c r="G744" s="29"/>
      <c r="H744" s="29"/>
      <c r="I744" s="3"/>
      <c r="J744" s="3"/>
      <c r="K744" s="3"/>
      <c r="L744" s="57"/>
      <c r="M744" s="57"/>
      <c r="N744" s="57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  <c r="GQ744" s="2"/>
      <c r="GR744" s="2"/>
      <c r="GS744" s="2"/>
      <c r="GT744" s="2"/>
      <c r="GU744" s="2"/>
      <c r="GV744" s="2"/>
      <c r="GW744" s="2"/>
      <c r="GX744" s="2"/>
      <c r="GY744" s="2"/>
      <c r="GZ744" s="2"/>
      <c r="HA744" s="2"/>
      <c r="HB744" s="2"/>
      <c r="HC744" s="2"/>
      <c r="HD744" s="2"/>
      <c r="HE744" s="2"/>
      <c r="HF744" s="2"/>
      <c r="HG744" s="2"/>
      <c r="HH744" s="2"/>
      <c r="HI744" s="2"/>
      <c r="HJ744" s="2"/>
      <c r="HK744" s="2"/>
      <c r="HL744" s="2"/>
      <c r="HM744" s="2"/>
      <c r="HN744" s="2"/>
      <c r="HO744" s="2"/>
      <c r="HP744" s="2"/>
      <c r="HQ744" s="2"/>
      <c r="HR744" s="2"/>
      <c r="HS744" s="2"/>
      <c r="HT744" s="2"/>
      <c r="HU744" s="2"/>
      <c r="HV744" s="2"/>
      <c r="HW744" s="2"/>
      <c r="HX744" s="2"/>
      <c r="HY744" s="2"/>
      <c r="HZ744" s="2"/>
      <c r="IA744" s="2"/>
      <c r="IB744" s="2"/>
      <c r="IC744" s="2"/>
      <c r="ID744" s="2"/>
      <c r="IE744" s="2"/>
      <c r="IF744" s="2"/>
      <c r="IG744" s="2"/>
    </row>
    <row r="745" spans="1:241" s="6" customFormat="1" x14ac:dyDescent="0.25">
      <c r="A745" s="33"/>
      <c r="B745" s="29"/>
      <c r="C745" s="29"/>
      <c r="D745" s="30"/>
      <c r="E745" s="29"/>
      <c r="F745" s="29"/>
      <c r="G745" s="29"/>
      <c r="H745" s="29"/>
      <c r="I745" s="3"/>
      <c r="J745" s="3"/>
      <c r="K745" s="3"/>
      <c r="L745" s="57"/>
      <c r="M745" s="57"/>
      <c r="N745" s="57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  <c r="GQ745" s="2"/>
      <c r="GR745" s="2"/>
      <c r="GS745" s="2"/>
      <c r="GT745" s="2"/>
      <c r="GU745" s="2"/>
      <c r="GV745" s="2"/>
      <c r="GW745" s="2"/>
      <c r="GX745" s="2"/>
      <c r="GY745" s="2"/>
      <c r="GZ745" s="2"/>
      <c r="HA745" s="2"/>
      <c r="HB745" s="2"/>
      <c r="HC745" s="2"/>
      <c r="HD745" s="2"/>
      <c r="HE745" s="2"/>
      <c r="HF745" s="2"/>
      <c r="HG745" s="2"/>
      <c r="HH745" s="2"/>
      <c r="HI745" s="2"/>
      <c r="HJ745" s="2"/>
      <c r="HK745" s="2"/>
      <c r="HL745" s="2"/>
      <c r="HM745" s="2"/>
      <c r="HN745" s="2"/>
      <c r="HO745" s="2"/>
      <c r="HP745" s="2"/>
      <c r="HQ745" s="2"/>
      <c r="HR745" s="2"/>
      <c r="HS745" s="2"/>
      <c r="HT745" s="2"/>
      <c r="HU745" s="2"/>
      <c r="HV745" s="2"/>
      <c r="HW745" s="2"/>
      <c r="HX745" s="2"/>
      <c r="HY745" s="2"/>
      <c r="HZ745" s="2"/>
      <c r="IA745" s="2"/>
      <c r="IB745" s="2"/>
      <c r="IC745" s="2"/>
      <c r="ID745" s="2"/>
      <c r="IE745" s="2"/>
      <c r="IF745" s="2"/>
      <c r="IG745" s="2"/>
    </row>
    <row r="746" spans="1:241" s="6" customFormat="1" x14ac:dyDescent="0.25">
      <c r="A746" s="33"/>
      <c r="B746" s="29"/>
      <c r="C746" s="29"/>
      <c r="D746" s="30"/>
      <c r="E746" s="29"/>
      <c r="F746" s="29"/>
      <c r="G746" s="29"/>
      <c r="H746" s="29"/>
      <c r="I746" s="3"/>
      <c r="J746" s="3"/>
      <c r="K746" s="3"/>
      <c r="L746" s="57"/>
      <c r="M746" s="57"/>
      <c r="N746" s="57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  <c r="GP746" s="2"/>
      <c r="GQ746" s="2"/>
      <c r="GR746" s="2"/>
      <c r="GS746" s="2"/>
      <c r="GT746" s="2"/>
      <c r="GU746" s="2"/>
      <c r="GV746" s="2"/>
      <c r="GW746" s="2"/>
      <c r="GX746" s="2"/>
      <c r="GY746" s="2"/>
      <c r="GZ746" s="2"/>
      <c r="HA746" s="2"/>
      <c r="HB746" s="2"/>
      <c r="HC746" s="2"/>
      <c r="HD746" s="2"/>
      <c r="HE746" s="2"/>
      <c r="HF746" s="2"/>
      <c r="HG746" s="2"/>
      <c r="HH746" s="2"/>
      <c r="HI746" s="2"/>
      <c r="HJ746" s="2"/>
      <c r="HK746" s="2"/>
      <c r="HL746" s="2"/>
      <c r="HM746" s="2"/>
      <c r="HN746" s="2"/>
      <c r="HO746" s="2"/>
      <c r="HP746" s="2"/>
      <c r="HQ746" s="2"/>
      <c r="HR746" s="2"/>
      <c r="HS746" s="2"/>
      <c r="HT746" s="2"/>
      <c r="HU746" s="2"/>
      <c r="HV746" s="2"/>
      <c r="HW746" s="2"/>
      <c r="HX746" s="2"/>
      <c r="HY746" s="2"/>
      <c r="HZ746" s="2"/>
      <c r="IA746" s="2"/>
      <c r="IB746" s="2"/>
      <c r="IC746" s="2"/>
      <c r="ID746" s="2"/>
      <c r="IE746" s="2"/>
      <c r="IF746" s="2"/>
      <c r="IG746" s="2"/>
    </row>
    <row r="747" spans="1:241" s="6" customFormat="1" x14ac:dyDescent="0.25">
      <c r="A747" s="33"/>
      <c r="B747" s="29"/>
      <c r="C747" s="29"/>
      <c r="D747" s="30"/>
      <c r="E747" s="29"/>
      <c r="F747" s="29"/>
      <c r="G747" s="29"/>
      <c r="H747" s="29"/>
      <c r="I747" s="3"/>
      <c r="J747" s="3"/>
      <c r="K747" s="3"/>
      <c r="L747" s="57"/>
      <c r="M747" s="57"/>
      <c r="N747" s="57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  <c r="GP747" s="2"/>
      <c r="GQ747" s="2"/>
      <c r="GR747" s="2"/>
      <c r="GS747" s="2"/>
      <c r="GT747" s="2"/>
      <c r="GU747" s="2"/>
      <c r="GV747" s="2"/>
      <c r="GW747" s="2"/>
      <c r="GX747" s="2"/>
      <c r="GY747" s="2"/>
      <c r="GZ747" s="2"/>
      <c r="HA747" s="2"/>
      <c r="HB747" s="2"/>
      <c r="HC747" s="2"/>
      <c r="HD747" s="2"/>
      <c r="HE747" s="2"/>
      <c r="HF747" s="2"/>
      <c r="HG747" s="2"/>
      <c r="HH747" s="2"/>
      <c r="HI747" s="2"/>
      <c r="HJ747" s="2"/>
      <c r="HK747" s="2"/>
      <c r="HL747" s="2"/>
      <c r="HM747" s="2"/>
      <c r="HN747" s="2"/>
      <c r="HO747" s="2"/>
      <c r="HP747" s="2"/>
      <c r="HQ747" s="2"/>
      <c r="HR747" s="2"/>
      <c r="HS747" s="2"/>
      <c r="HT747" s="2"/>
      <c r="HU747" s="2"/>
      <c r="HV747" s="2"/>
      <c r="HW747" s="2"/>
      <c r="HX747" s="2"/>
      <c r="HY747" s="2"/>
      <c r="HZ747" s="2"/>
      <c r="IA747" s="2"/>
      <c r="IB747" s="2"/>
      <c r="IC747" s="2"/>
      <c r="ID747" s="2"/>
      <c r="IE747" s="2"/>
      <c r="IF747" s="2"/>
      <c r="IG747" s="2"/>
    </row>
    <row r="748" spans="1:241" s="6" customFormat="1" x14ac:dyDescent="0.25">
      <c r="A748" s="33"/>
      <c r="B748" s="29"/>
      <c r="C748" s="29"/>
      <c r="D748" s="30"/>
      <c r="E748" s="29"/>
      <c r="F748" s="29"/>
      <c r="G748" s="29"/>
      <c r="H748" s="29"/>
      <c r="I748" s="3"/>
      <c r="J748" s="3"/>
      <c r="K748" s="3"/>
      <c r="L748" s="57"/>
      <c r="M748" s="57"/>
      <c r="N748" s="57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  <c r="GP748" s="2"/>
      <c r="GQ748" s="2"/>
      <c r="GR748" s="2"/>
      <c r="GS748" s="2"/>
      <c r="GT748" s="2"/>
      <c r="GU748" s="2"/>
      <c r="GV748" s="2"/>
      <c r="GW748" s="2"/>
      <c r="GX748" s="2"/>
      <c r="GY748" s="2"/>
      <c r="GZ748" s="2"/>
      <c r="HA748" s="2"/>
      <c r="HB748" s="2"/>
      <c r="HC748" s="2"/>
      <c r="HD748" s="2"/>
      <c r="HE748" s="2"/>
      <c r="HF748" s="2"/>
      <c r="HG748" s="2"/>
      <c r="HH748" s="2"/>
      <c r="HI748" s="2"/>
      <c r="HJ748" s="2"/>
      <c r="HK748" s="2"/>
      <c r="HL748" s="2"/>
      <c r="HM748" s="2"/>
      <c r="HN748" s="2"/>
      <c r="HO748" s="2"/>
      <c r="HP748" s="2"/>
      <c r="HQ748" s="2"/>
      <c r="HR748" s="2"/>
      <c r="HS748" s="2"/>
      <c r="HT748" s="2"/>
      <c r="HU748" s="2"/>
      <c r="HV748" s="2"/>
      <c r="HW748" s="2"/>
      <c r="HX748" s="2"/>
      <c r="HY748" s="2"/>
      <c r="HZ748" s="2"/>
      <c r="IA748" s="2"/>
      <c r="IB748" s="2"/>
      <c r="IC748" s="2"/>
      <c r="ID748" s="2"/>
      <c r="IE748" s="2"/>
      <c r="IF748" s="2"/>
      <c r="IG748" s="2"/>
    </row>
    <row r="749" spans="1:241" s="6" customFormat="1" x14ac:dyDescent="0.25">
      <c r="A749" s="33"/>
      <c r="B749" s="29"/>
      <c r="C749" s="29"/>
      <c r="D749" s="30"/>
      <c r="E749" s="29"/>
      <c r="F749" s="29"/>
      <c r="G749" s="29"/>
      <c r="H749" s="29"/>
      <c r="I749" s="3"/>
      <c r="J749" s="3"/>
      <c r="K749" s="3"/>
      <c r="L749" s="57"/>
      <c r="M749" s="57"/>
      <c r="N749" s="57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  <c r="GP749" s="2"/>
      <c r="GQ749" s="2"/>
      <c r="GR749" s="2"/>
      <c r="GS749" s="2"/>
      <c r="GT749" s="2"/>
      <c r="GU749" s="2"/>
      <c r="GV749" s="2"/>
      <c r="GW749" s="2"/>
      <c r="GX749" s="2"/>
      <c r="GY749" s="2"/>
      <c r="GZ749" s="2"/>
      <c r="HA749" s="2"/>
      <c r="HB749" s="2"/>
      <c r="HC749" s="2"/>
      <c r="HD749" s="2"/>
      <c r="HE749" s="2"/>
      <c r="HF749" s="2"/>
      <c r="HG749" s="2"/>
      <c r="HH749" s="2"/>
      <c r="HI749" s="2"/>
      <c r="HJ749" s="2"/>
      <c r="HK749" s="2"/>
      <c r="HL749" s="2"/>
      <c r="HM749" s="2"/>
      <c r="HN749" s="2"/>
      <c r="HO749" s="2"/>
      <c r="HP749" s="2"/>
      <c r="HQ749" s="2"/>
      <c r="HR749" s="2"/>
      <c r="HS749" s="2"/>
      <c r="HT749" s="2"/>
      <c r="HU749" s="2"/>
      <c r="HV749" s="2"/>
      <c r="HW749" s="2"/>
      <c r="HX749" s="2"/>
      <c r="HY749" s="2"/>
      <c r="HZ749" s="2"/>
      <c r="IA749" s="2"/>
      <c r="IB749" s="2"/>
      <c r="IC749" s="2"/>
      <c r="ID749" s="2"/>
      <c r="IE749" s="2"/>
      <c r="IF749" s="2"/>
      <c r="IG749" s="2"/>
    </row>
    <row r="750" spans="1:241" s="6" customFormat="1" x14ac:dyDescent="0.25">
      <c r="A750" s="33"/>
      <c r="B750" s="29"/>
      <c r="C750" s="29"/>
      <c r="D750" s="30"/>
      <c r="E750" s="29"/>
      <c r="F750" s="29"/>
      <c r="G750" s="29"/>
      <c r="H750" s="29"/>
      <c r="I750" s="3"/>
      <c r="J750" s="3"/>
      <c r="K750" s="3"/>
      <c r="L750" s="57"/>
      <c r="M750" s="57"/>
      <c r="N750" s="57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  <c r="GU750" s="2"/>
      <c r="GV750" s="2"/>
      <c r="GW750" s="2"/>
      <c r="GX750" s="2"/>
      <c r="GY750" s="2"/>
      <c r="GZ750" s="2"/>
      <c r="HA750" s="2"/>
      <c r="HB750" s="2"/>
      <c r="HC750" s="2"/>
      <c r="HD750" s="2"/>
      <c r="HE750" s="2"/>
      <c r="HF750" s="2"/>
      <c r="HG750" s="2"/>
      <c r="HH750" s="2"/>
      <c r="HI750" s="2"/>
      <c r="HJ750" s="2"/>
      <c r="HK750" s="2"/>
      <c r="HL750" s="2"/>
      <c r="HM750" s="2"/>
      <c r="HN750" s="2"/>
      <c r="HO750" s="2"/>
      <c r="HP750" s="2"/>
      <c r="HQ750" s="2"/>
      <c r="HR750" s="2"/>
      <c r="HS750" s="2"/>
      <c r="HT750" s="2"/>
      <c r="HU750" s="2"/>
      <c r="HV750" s="2"/>
      <c r="HW750" s="2"/>
      <c r="HX750" s="2"/>
      <c r="HY750" s="2"/>
      <c r="HZ750" s="2"/>
      <c r="IA750" s="2"/>
      <c r="IB750" s="2"/>
      <c r="IC750" s="2"/>
      <c r="ID750" s="2"/>
      <c r="IE750" s="2"/>
      <c r="IF750" s="2"/>
      <c r="IG750" s="2"/>
    </row>
    <row r="751" spans="1:241" s="6" customFormat="1" x14ac:dyDescent="0.25">
      <c r="A751" s="33"/>
      <c r="B751" s="29"/>
      <c r="C751" s="29"/>
      <c r="D751" s="30"/>
      <c r="E751" s="29"/>
      <c r="F751" s="29"/>
      <c r="G751" s="29"/>
      <c r="H751" s="29"/>
      <c r="I751" s="3"/>
      <c r="J751" s="3"/>
      <c r="K751" s="3"/>
      <c r="L751" s="57"/>
      <c r="M751" s="57"/>
      <c r="N751" s="57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  <c r="GU751" s="2"/>
      <c r="GV751" s="2"/>
      <c r="GW751" s="2"/>
      <c r="GX751" s="2"/>
      <c r="GY751" s="2"/>
      <c r="GZ751" s="2"/>
      <c r="HA751" s="2"/>
      <c r="HB751" s="2"/>
      <c r="HC751" s="2"/>
      <c r="HD751" s="2"/>
      <c r="HE751" s="2"/>
      <c r="HF751" s="2"/>
      <c r="HG751" s="2"/>
      <c r="HH751" s="2"/>
      <c r="HI751" s="2"/>
      <c r="HJ751" s="2"/>
      <c r="HK751" s="2"/>
      <c r="HL751" s="2"/>
      <c r="HM751" s="2"/>
      <c r="HN751" s="2"/>
      <c r="HO751" s="2"/>
      <c r="HP751" s="2"/>
      <c r="HQ751" s="2"/>
      <c r="HR751" s="2"/>
      <c r="HS751" s="2"/>
      <c r="HT751" s="2"/>
      <c r="HU751" s="2"/>
      <c r="HV751" s="2"/>
      <c r="HW751" s="2"/>
      <c r="HX751" s="2"/>
      <c r="HY751" s="2"/>
      <c r="HZ751" s="2"/>
      <c r="IA751" s="2"/>
      <c r="IB751" s="2"/>
      <c r="IC751" s="2"/>
      <c r="ID751" s="2"/>
      <c r="IE751" s="2"/>
      <c r="IF751" s="2"/>
      <c r="IG751" s="2"/>
    </row>
    <row r="752" spans="1:241" s="6" customFormat="1" x14ac:dyDescent="0.25">
      <c r="A752" s="33"/>
      <c r="B752" s="29"/>
      <c r="C752" s="29"/>
      <c r="D752" s="30"/>
      <c r="E752" s="29"/>
      <c r="F752" s="29"/>
      <c r="G752" s="29"/>
      <c r="H752" s="29"/>
      <c r="I752" s="3"/>
      <c r="J752" s="3"/>
      <c r="K752" s="3"/>
      <c r="L752" s="57"/>
      <c r="M752" s="57"/>
      <c r="N752" s="57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  <c r="GB752" s="2"/>
      <c r="GC752" s="2"/>
      <c r="GD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  <c r="GP752" s="2"/>
      <c r="GQ752" s="2"/>
      <c r="GR752" s="2"/>
      <c r="GS752" s="2"/>
      <c r="GT752" s="2"/>
      <c r="GU752" s="2"/>
      <c r="GV752" s="2"/>
      <c r="GW752" s="2"/>
      <c r="GX752" s="2"/>
      <c r="GY752" s="2"/>
      <c r="GZ752" s="2"/>
      <c r="HA752" s="2"/>
      <c r="HB752" s="2"/>
      <c r="HC752" s="2"/>
      <c r="HD752" s="2"/>
      <c r="HE752" s="2"/>
      <c r="HF752" s="2"/>
      <c r="HG752" s="2"/>
      <c r="HH752" s="2"/>
      <c r="HI752" s="2"/>
      <c r="HJ752" s="2"/>
      <c r="HK752" s="2"/>
      <c r="HL752" s="2"/>
      <c r="HM752" s="2"/>
      <c r="HN752" s="2"/>
      <c r="HO752" s="2"/>
      <c r="HP752" s="2"/>
      <c r="HQ752" s="2"/>
      <c r="HR752" s="2"/>
      <c r="HS752" s="2"/>
      <c r="HT752" s="2"/>
      <c r="HU752" s="2"/>
      <c r="HV752" s="2"/>
      <c r="HW752" s="2"/>
      <c r="HX752" s="2"/>
      <c r="HY752" s="2"/>
      <c r="HZ752" s="2"/>
      <c r="IA752" s="2"/>
      <c r="IB752" s="2"/>
      <c r="IC752" s="2"/>
      <c r="ID752" s="2"/>
      <c r="IE752" s="2"/>
      <c r="IF752" s="2"/>
      <c r="IG752" s="2"/>
    </row>
    <row r="753" spans="1:241" s="6" customFormat="1" x14ac:dyDescent="0.25">
      <c r="A753" s="33"/>
      <c r="B753" s="29"/>
      <c r="C753" s="29"/>
      <c r="D753" s="30"/>
      <c r="E753" s="29"/>
      <c r="F753" s="29"/>
      <c r="G753" s="29"/>
      <c r="H753" s="29"/>
      <c r="I753" s="3"/>
      <c r="J753" s="3"/>
      <c r="K753" s="3"/>
      <c r="L753" s="57"/>
      <c r="M753" s="57"/>
      <c r="N753" s="57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  <c r="GA753" s="2"/>
      <c r="GB753" s="2"/>
      <c r="GC753" s="2"/>
      <c r="GD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  <c r="GP753" s="2"/>
      <c r="GQ753" s="2"/>
      <c r="GR753" s="2"/>
      <c r="GS753" s="2"/>
      <c r="GT753" s="2"/>
      <c r="GU753" s="2"/>
      <c r="GV753" s="2"/>
      <c r="GW753" s="2"/>
      <c r="GX753" s="2"/>
      <c r="GY753" s="2"/>
      <c r="GZ753" s="2"/>
      <c r="HA753" s="2"/>
      <c r="HB753" s="2"/>
      <c r="HC753" s="2"/>
      <c r="HD753" s="2"/>
      <c r="HE753" s="2"/>
      <c r="HF753" s="2"/>
      <c r="HG753" s="2"/>
      <c r="HH753" s="2"/>
      <c r="HI753" s="2"/>
      <c r="HJ753" s="2"/>
      <c r="HK753" s="2"/>
      <c r="HL753" s="2"/>
      <c r="HM753" s="2"/>
      <c r="HN753" s="2"/>
      <c r="HO753" s="2"/>
      <c r="HP753" s="2"/>
      <c r="HQ753" s="2"/>
      <c r="HR753" s="2"/>
      <c r="HS753" s="2"/>
      <c r="HT753" s="2"/>
      <c r="HU753" s="2"/>
      <c r="HV753" s="2"/>
      <c r="HW753" s="2"/>
      <c r="HX753" s="2"/>
      <c r="HY753" s="2"/>
      <c r="HZ753" s="2"/>
      <c r="IA753" s="2"/>
      <c r="IB753" s="2"/>
      <c r="IC753" s="2"/>
      <c r="ID753" s="2"/>
      <c r="IE753" s="2"/>
      <c r="IF753" s="2"/>
      <c r="IG753" s="2"/>
    </row>
    <row r="754" spans="1:241" s="6" customFormat="1" x14ac:dyDescent="0.25">
      <c r="A754" s="33"/>
      <c r="B754" s="29"/>
      <c r="C754" s="29"/>
      <c r="D754" s="30"/>
      <c r="E754" s="29"/>
      <c r="F754" s="29"/>
      <c r="G754" s="29"/>
      <c r="H754" s="29"/>
      <c r="I754" s="3"/>
      <c r="J754" s="3"/>
      <c r="K754" s="3"/>
      <c r="L754" s="57"/>
      <c r="M754" s="57"/>
      <c r="N754" s="57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  <c r="GA754" s="2"/>
      <c r="GB754" s="2"/>
      <c r="GC754" s="2"/>
      <c r="GD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  <c r="GP754" s="2"/>
      <c r="GQ754" s="2"/>
      <c r="GR754" s="2"/>
      <c r="GS754" s="2"/>
      <c r="GT754" s="2"/>
      <c r="GU754" s="2"/>
      <c r="GV754" s="2"/>
      <c r="GW754" s="2"/>
      <c r="GX754" s="2"/>
      <c r="GY754" s="2"/>
      <c r="GZ754" s="2"/>
      <c r="HA754" s="2"/>
      <c r="HB754" s="2"/>
      <c r="HC754" s="2"/>
      <c r="HD754" s="2"/>
      <c r="HE754" s="2"/>
      <c r="HF754" s="2"/>
      <c r="HG754" s="2"/>
      <c r="HH754" s="2"/>
      <c r="HI754" s="2"/>
      <c r="HJ754" s="2"/>
      <c r="HK754" s="2"/>
      <c r="HL754" s="2"/>
      <c r="HM754" s="2"/>
      <c r="HN754" s="2"/>
      <c r="HO754" s="2"/>
      <c r="HP754" s="2"/>
      <c r="HQ754" s="2"/>
      <c r="HR754" s="2"/>
      <c r="HS754" s="2"/>
      <c r="HT754" s="2"/>
      <c r="HU754" s="2"/>
      <c r="HV754" s="2"/>
      <c r="HW754" s="2"/>
      <c r="HX754" s="2"/>
      <c r="HY754" s="2"/>
      <c r="HZ754" s="2"/>
      <c r="IA754" s="2"/>
      <c r="IB754" s="2"/>
      <c r="IC754" s="2"/>
      <c r="ID754" s="2"/>
      <c r="IE754" s="2"/>
      <c r="IF754" s="2"/>
      <c r="IG754" s="2"/>
    </row>
    <row r="755" spans="1:241" s="6" customFormat="1" x14ac:dyDescent="0.25">
      <c r="A755" s="33"/>
      <c r="B755" s="29"/>
      <c r="C755" s="29"/>
      <c r="D755" s="30"/>
      <c r="E755" s="29"/>
      <c r="F755" s="29"/>
      <c r="G755" s="29"/>
      <c r="H755" s="29"/>
      <c r="I755" s="3"/>
      <c r="J755" s="3"/>
      <c r="K755" s="3"/>
      <c r="L755" s="57"/>
      <c r="M755" s="57"/>
      <c r="N755" s="57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  <c r="GP755" s="2"/>
      <c r="GQ755" s="2"/>
      <c r="GR755" s="2"/>
      <c r="GS755" s="2"/>
      <c r="GT755" s="2"/>
      <c r="GU755" s="2"/>
      <c r="GV755" s="2"/>
      <c r="GW755" s="2"/>
      <c r="GX755" s="2"/>
      <c r="GY755" s="2"/>
      <c r="GZ755" s="2"/>
      <c r="HA755" s="2"/>
      <c r="HB755" s="2"/>
      <c r="HC755" s="2"/>
      <c r="HD755" s="2"/>
      <c r="HE755" s="2"/>
      <c r="HF755" s="2"/>
      <c r="HG755" s="2"/>
      <c r="HH755" s="2"/>
      <c r="HI755" s="2"/>
      <c r="HJ755" s="2"/>
      <c r="HK755" s="2"/>
      <c r="HL755" s="2"/>
      <c r="HM755" s="2"/>
      <c r="HN755" s="2"/>
      <c r="HO755" s="2"/>
      <c r="HP755" s="2"/>
      <c r="HQ755" s="2"/>
      <c r="HR755" s="2"/>
      <c r="HS755" s="2"/>
      <c r="HT755" s="2"/>
      <c r="HU755" s="2"/>
      <c r="HV755" s="2"/>
      <c r="HW755" s="2"/>
      <c r="HX755" s="2"/>
      <c r="HY755" s="2"/>
      <c r="HZ755" s="2"/>
      <c r="IA755" s="2"/>
      <c r="IB755" s="2"/>
      <c r="IC755" s="2"/>
      <c r="ID755" s="2"/>
      <c r="IE755" s="2"/>
      <c r="IF755" s="2"/>
      <c r="IG755" s="2"/>
    </row>
    <row r="756" spans="1:241" s="6" customFormat="1" x14ac:dyDescent="0.25">
      <c r="A756" s="33"/>
      <c r="B756" s="29"/>
      <c r="C756" s="29"/>
      <c r="D756" s="30"/>
      <c r="E756" s="29"/>
      <c r="F756" s="29"/>
      <c r="G756" s="29"/>
      <c r="H756" s="29"/>
      <c r="I756" s="3"/>
      <c r="J756" s="3"/>
      <c r="K756" s="3"/>
      <c r="L756" s="57"/>
      <c r="M756" s="57"/>
      <c r="N756" s="57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  <c r="GP756" s="2"/>
      <c r="GQ756" s="2"/>
      <c r="GR756" s="2"/>
      <c r="GS756" s="2"/>
      <c r="GT756" s="2"/>
      <c r="GU756" s="2"/>
      <c r="GV756" s="2"/>
      <c r="GW756" s="2"/>
      <c r="GX756" s="2"/>
      <c r="GY756" s="2"/>
      <c r="GZ756" s="2"/>
      <c r="HA756" s="2"/>
      <c r="HB756" s="2"/>
      <c r="HC756" s="2"/>
      <c r="HD756" s="2"/>
      <c r="HE756" s="2"/>
      <c r="HF756" s="2"/>
      <c r="HG756" s="2"/>
      <c r="HH756" s="2"/>
      <c r="HI756" s="2"/>
      <c r="HJ756" s="2"/>
      <c r="HK756" s="2"/>
      <c r="HL756" s="2"/>
      <c r="HM756" s="2"/>
      <c r="HN756" s="2"/>
      <c r="HO756" s="2"/>
      <c r="HP756" s="2"/>
      <c r="HQ756" s="2"/>
      <c r="HR756" s="2"/>
      <c r="HS756" s="2"/>
      <c r="HT756" s="2"/>
      <c r="HU756" s="2"/>
      <c r="HV756" s="2"/>
      <c r="HW756" s="2"/>
      <c r="HX756" s="2"/>
      <c r="HY756" s="2"/>
      <c r="HZ756" s="2"/>
      <c r="IA756" s="2"/>
      <c r="IB756" s="2"/>
      <c r="IC756" s="2"/>
      <c r="ID756" s="2"/>
      <c r="IE756" s="2"/>
      <c r="IF756" s="2"/>
      <c r="IG756" s="2"/>
    </row>
    <row r="757" spans="1:241" s="6" customFormat="1" x14ac:dyDescent="0.25">
      <c r="A757" s="33"/>
      <c r="B757" s="29"/>
      <c r="C757" s="29"/>
      <c r="D757" s="30"/>
      <c r="E757" s="29"/>
      <c r="F757" s="29"/>
      <c r="G757" s="29"/>
      <c r="H757" s="29"/>
      <c r="I757" s="3"/>
      <c r="J757" s="3"/>
      <c r="K757" s="3"/>
      <c r="L757" s="57"/>
      <c r="M757" s="57"/>
      <c r="N757" s="57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  <c r="GP757" s="2"/>
      <c r="GQ757" s="2"/>
      <c r="GR757" s="2"/>
      <c r="GS757" s="2"/>
      <c r="GT757" s="2"/>
      <c r="GU757" s="2"/>
      <c r="GV757" s="2"/>
      <c r="GW757" s="2"/>
      <c r="GX757" s="2"/>
      <c r="GY757" s="2"/>
      <c r="GZ757" s="2"/>
      <c r="HA757" s="2"/>
      <c r="HB757" s="2"/>
      <c r="HC757" s="2"/>
      <c r="HD757" s="2"/>
      <c r="HE757" s="2"/>
      <c r="HF757" s="2"/>
      <c r="HG757" s="2"/>
      <c r="HH757" s="2"/>
      <c r="HI757" s="2"/>
      <c r="HJ757" s="2"/>
      <c r="HK757" s="2"/>
      <c r="HL757" s="2"/>
      <c r="HM757" s="2"/>
      <c r="HN757" s="2"/>
      <c r="HO757" s="2"/>
      <c r="HP757" s="2"/>
      <c r="HQ757" s="2"/>
      <c r="HR757" s="2"/>
      <c r="HS757" s="2"/>
      <c r="HT757" s="2"/>
      <c r="HU757" s="2"/>
      <c r="HV757" s="2"/>
      <c r="HW757" s="2"/>
      <c r="HX757" s="2"/>
      <c r="HY757" s="2"/>
      <c r="HZ757" s="2"/>
      <c r="IA757" s="2"/>
      <c r="IB757" s="2"/>
      <c r="IC757" s="2"/>
      <c r="ID757" s="2"/>
      <c r="IE757" s="2"/>
      <c r="IF757" s="2"/>
      <c r="IG757" s="2"/>
    </row>
    <row r="758" spans="1:241" s="6" customFormat="1" x14ac:dyDescent="0.25">
      <c r="A758" s="33"/>
      <c r="B758" s="29"/>
      <c r="C758" s="29"/>
      <c r="D758" s="30"/>
      <c r="E758" s="29"/>
      <c r="F758" s="29"/>
      <c r="G758" s="29"/>
      <c r="H758" s="29"/>
      <c r="I758" s="3"/>
      <c r="J758" s="3"/>
      <c r="K758" s="3"/>
      <c r="L758" s="57"/>
      <c r="M758" s="57"/>
      <c r="N758" s="57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  <c r="GT758" s="2"/>
      <c r="GU758" s="2"/>
      <c r="GV758" s="2"/>
      <c r="GW758" s="2"/>
      <c r="GX758" s="2"/>
      <c r="GY758" s="2"/>
      <c r="GZ758" s="2"/>
      <c r="HA758" s="2"/>
      <c r="HB758" s="2"/>
      <c r="HC758" s="2"/>
      <c r="HD758" s="2"/>
      <c r="HE758" s="2"/>
      <c r="HF758" s="2"/>
      <c r="HG758" s="2"/>
      <c r="HH758" s="2"/>
      <c r="HI758" s="2"/>
      <c r="HJ758" s="2"/>
      <c r="HK758" s="2"/>
      <c r="HL758" s="2"/>
      <c r="HM758" s="2"/>
      <c r="HN758" s="2"/>
      <c r="HO758" s="2"/>
      <c r="HP758" s="2"/>
      <c r="HQ758" s="2"/>
      <c r="HR758" s="2"/>
      <c r="HS758" s="2"/>
      <c r="HT758" s="2"/>
      <c r="HU758" s="2"/>
      <c r="HV758" s="2"/>
      <c r="HW758" s="2"/>
      <c r="HX758" s="2"/>
      <c r="HY758" s="2"/>
      <c r="HZ758" s="2"/>
      <c r="IA758" s="2"/>
      <c r="IB758" s="2"/>
      <c r="IC758" s="2"/>
      <c r="ID758" s="2"/>
      <c r="IE758" s="2"/>
      <c r="IF758" s="2"/>
      <c r="IG758" s="2"/>
    </row>
    <row r="759" spans="1:241" s="6" customFormat="1" x14ac:dyDescent="0.25">
      <c r="A759" s="33"/>
      <c r="B759" s="29"/>
      <c r="C759" s="29"/>
      <c r="D759" s="30"/>
      <c r="E759" s="29"/>
      <c r="F759" s="29"/>
      <c r="G759" s="29"/>
      <c r="H759" s="29"/>
      <c r="I759" s="3"/>
      <c r="J759" s="3"/>
      <c r="K759" s="3"/>
      <c r="L759" s="57"/>
      <c r="M759" s="57"/>
      <c r="N759" s="57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  <c r="GU759" s="2"/>
      <c r="GV759" s="2"/>
      <c r="GW759" s="2"/>
      <c r="GX759" s="2"/>
      <c r="GY759" s="2"/>
      <c r="GZ759" s="2"/>
      <c r="HA759" s="2"/>
      <c r="HB759" s="2"/>
      <c r="HC759" s="2"/>
      <c r="HD759" s="2"/>
      <c r="HE759" s="2"/>
      <c r="HF759" s="2"/>
      <c r="HG759" s="2"/>
      <c r="HH759" s="2"/>
      <c r="HI759" s="2"/>
      <c r="HJ759" s="2"/>
      <c r="HK759" s="2"/>
      <c r="HL759" s="2"/>
      <c r="HM759" s="2"/>
      <c r="HN759" s="2"/>
      <c r="HO759" s="2"/>
      <c r="HP759" s="2"/>
      <c r="HQ759" s="2"/>
      <c r="HR759" s="2"/>
      <c r="HS759" s="2"/>
      <c r="HT759" s="2"/>
      <c r="HU759" s="2"/>
      <c r="HV759" s="2"/>
      <c r="HW759" s="2"/>
      <c r="HX759" s="2"/>
      <c r="HY759" s="2"/>
      <c r="HZ759" s="2"/>
      <c r="IA759" s="2"/>
      <c r="IB759" s="2"/>
      <c r="IC759" s="2"/>
      <c r="ID759" s="2"/>
      <c r="IE759" s="2"/>
      <c r="IF759" s="2"/>
      <c r="IG759" s="2"/>
    </row>
    <row r="760" spans="1:241" s="6" customFormat="1" x14ac:dyDescent="0.25">
      <c r="A760" s="33"/>
      <c r="B760" s="29"/>
      <c r="C760" s="29"/>
      <c r="D760" s="30"/>
      <c r="E760" s="29"/>
      <c r="F760" s="29"/>
      <c r="G760" s="29"/>
      <c r="H760" s="29"/>
      <c r="I760" s="3"/>
      <c r="J760" s="3"/>
      <c r="K760" s="3"/>
      <c r="L760" s="57"/>
      <c r="M760" s="57"/>
      <c r="N760" s="57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  <c r="GT760" s="2"/>
      <c r="GU760" s="2"/>
      <c r="GV760" s="2"/>
      <c r="GW760" s="2"/>
      <c r="GX760" s="2"/>
      <c r="GY760" s="2"/>
      <c r="GZ760" s="2"/>
      <c r="HA760" s="2"/>
      <c r="HB760" s="2"/>
      <c r="HC760" s="2"/>
      <c r="HD760" s="2"/>
      <c r="HE760" s="2"/>
      <c r="HF760" s="2"/>
      <c r="HG760" s="2"/>
      <c r="HH760" s="2"/>
      <c r="HI760" s="2"/>
      <c r="HJ760" s="2"/>
      <c r="HK760" s="2"/>
      <c r="HL760" s="2"/>
      <c r="HM760" s="2"/>
      <c r="HN760" s="2"/>
      <c r="HO760" s="2"/>
      <c r="HP760" s="2"/>
      <c r="HQ760" s="2"/>
      <c r="HR760" s="2"/>
      <c r="HS760" s="2"/>
      <c r="HT760" s="2"/>
      <c r="HU760" s="2"/>
      <c r="HV760" s="2"/>
      <c r="HW760" s="2"/>
      <c r="HX760" s="2"/>
      <c r="HY760" s="2"/>
      <c r="HZ760" s="2"/>
      <c r="IA760" s="2"/>
      <c r="IB760" s="2"/>
      <c r="IC760" s="2"/>
      <c r="ID760" s="2"/>
      <c r="IE760" s="2"/>
      <c r="IF760" s="2"/>
      <c r="IG760" s="2"/>
    </row>
    <row r="761" spans="1:241" s="6" customFormat="1" x14ac:dyDescent="0.25">
      <c r="A761" s="33"/>
      <c r="B761" s="29"/>
      <c r="C761" s="29"/>
      <c r="D761" s="30"/>
      <c r="E761" s="29"/>
      <c r="F761" s="29"/>
      <c r="G761" s="29"/>
      <c r="H761" s="29"/>
      <c r="I761" s="3"/>
      <c r="J761" s="3"/>
      <c r="K761" s="3"/>
      <c r="L761" s="57"/>
      <c r="M761" s="57"/>
      <c r="N761" s="57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  <c r="GT761" s="2"/>
      <c r="GU761" s="2"/>
      <c r="GV761" s="2"/>
      <c r="GW761" s="2"/>
      <c r="GX761" s="2"/>
      <c r="GY761" s="2"/>
      <c r="GZ761" s="2"/>
      <c r="HA761" s="2"/>
      <c r="HB761" s="2"/>
      <c r="HC761" s="2"/>
      <c r="HD761" s="2"/>
      <c r="HE761" s="2"/>
      <c r="HF761" s="2"/>
      <c r="HG761" s="2"/>
      <c r="HH761" s="2"/>
      <c r="HI761" s="2"/>
      <c r="HJ761" s="2"/>
      <c r="HK761" s="2"/>
      <c r="HL761" s="2"/>
      <c r="HM761" s="2"/>
      <c r="HN761" s="2"/>
      <c r="HO761" s="2"/>
      <c r="HP761" s="2"/>
      <c r="HQ761" s="2"/>
      <c r="HR761" s="2"/>
      <c r="HS761" s="2"/>
      <c r="HT761" s="2"/>
      <c r="HU761" s="2"/>
      <c r="HV761" s="2"/>
      <c r="HW761" s="2"/>
      <c r="HX761" s="2"/>
      <c r="HY761" s="2"/>
      <c r="HZ761" s="2"/>
      <c r="IA761" s="2"/>
      <c r="IB761" s="2"/>
      <c r="IC761" s="2"/>
      <c r="ID761" s="2"/>
      <c r="IE761" s="2"/>
      <c r="IF761" s="2"/>
      <c r="IG761" s="2"/>
    </row>
    <row r="762" spans="1:241" s="6" customFormat="1" x14ac:dyDescent="0.25">
      <c r="A762" s="33"/>
      <c r="B762" s="29"/>
      <c r="C762" s="29"/>
      <c r="D762" s="30"/>
      <c r="E762" s="29"/>
      <c r="F762" s="29"/>
      <c r="G762" s="29"/>
      <c r="H762" s="29"/>
      <c r="I762" s="3"/>
      <c r="J762" s="3"/>
      <c r="K762" s="3"/>
      <c r="L762" s="57"/>
      <c r="M762" s="57"/>
      <c r="N762" s="57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  <c r="GT762" s="2"/>
      <c r="GU762" s="2"/>
      <c r="GV762" s="2"/>
      <c r="GW762" s="2"/>
      <c r="GX762" s="2"/>
      <c r="GY762" s="2"/>
      <c r="GZ762" s="2"/>
      <c r="HA762" s="2"/>
      <c r="HB762" s="2"/>
      <c r="HC762" s="2"/>
      <c r="HD762" s="2"/>
      <c r="HE762" s="2"/>
      <c r="HF762" s="2"/>
      <c r="HG762" s="2"/>
      <c r="HH762" s="2"/>
      <c r="HI762" s="2"/>
      <c r="HJ762" s="2"/>
      <c r="HK762" s="2"/>
      <c r="HL762" s="2"/>
      <c r="HM762" s="2"/>
      <c r="HN762" s="2"/>
      <c r="HO762" s="2"/>
      <c r="HP762" s="2"/>
      <c r="HQ762" s="2"/>
      <c r="HR762" s="2"/>
      <c r="HS762" s="2"/>
      <c r="HT762" s="2"/>
      <c r="HU762" s="2"/>
      <c r="HV762" s="2"/>
      <c r="HW762" s="2"/>
      <c r="HX762" s="2"/>
      <c r="HY762" s="2"/>
      <c r="HZ762" s="2"/>
      <c r="IA762" s="2"/>
      <c r="IB762" s="2"/>
      <c r="IC762" s="2"/>
      <c r="ID762" s="2"/>
      <c r="IE762" s="2"/>
      <c r="IF762" s="2"/>
      <c r="IG762" s="2"/>
    </row>
    <row r="763" spans="1:241" s="6" customFormat="1" x14ac:dyDescent="0.25">
      <c r="A763" s="33"/>
      <c r="B763" s="29"/>
      <c r="C763" s="29"/>
      <c r="D763" s="30"/>
      <c r="E763" s="29"/>
      <c r="F763" s="29"/>
      <c r="G763" s="29"/>
      <c r="H763" s="29"/>
      <c r="I763" s="3"/>
      <c r="J763" s="3"/>
      <c r="K763" s="3"/>
      <c r="L763" s="57"/>
      <c r="M763" s="57"/>
      <c r="N763" s="57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  <c r="GB763" s="2"/>
      <c r="GC763" s="2"/>
      <c r="GD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  <c r="GP763" s="2"/>
      <c r="GQ763" s="2"/>
      <c r="GR763" s="2"/>
      <c r="GS763" s="2"/>
      <c r="GT763" s="2"/>
      <c r="GU763" s="2"/>
      <c r="GV763" s="2"/>
      <c r="GW763" s="2"/>
      <c r="GX763" s="2"/>
      <c r="GY763" s="2"/>
      <c r="GZ763" s="2"/>
      <c r="HA763" s="2"/>
      <c r="HB763" s="2"/>
      <c r="HC763" s="2"/>
      <c r="HD763" s="2"/>
      <c r="HE763" s="2"/>
      <c r="HF763" s="2"/>
      <c r="HG763" s="2"/>
      <c r="HH763" s="2"/>
      <c r="HI763" s="2"/>
      <c r="HJ763" s="2"/>
      <c r="HK763" s="2"/>
      <c r="HL763" s="2"/>
      <c r="HM763" s="2"/>
      <c r="HN763" s="2"/>
      <c r="HO763" s="2"/>
      <c r="HP763" s="2"/>
      <c r="HQ763" s="2"/>
      <c r="HR763" s="2"/>
      <c r="HS763" s="2"/>
      <c r="HT763" s="2"/>
      <c r="HU763" s="2"/>
      <c r="HV763" s="2"/>
      <c r="HW763" s="2"/>
      <c r="HX763" s="2"/>
      <c r="HY763" s="2"/>
      <c r="HZ763" s="2"/>
      <c r="IA763" s="2"/>
      <c r="IB763" s="2"/>
      <c r="IC763" s="2"/>
      <c r="ID763" s="2"/>
      <c r="IE763" s="2"/>
      <c r="IF763" s="2"/>
      <c r="IG763" s="2"/>
    </row>
    <row r="764" spans="1:241" s="6" customFormat="1" x14ac:dyDescent="0.25">
      <c r="A764" s="33"/>
      <c r="B764" s="29"/>
      <c r="C764" s="29"/>
      <c r="D764" s="30"/>
      <c r="E764" s="29"/>
      <c r="F764" s="29"/>
      <c r="G764" s="29"/>
      <c r="H764" s="29"/>
      <c r="I764" s="3"/>
      <c r="J764" s="3"/>
      <c r="K764" s="3"/>
      <c r="L764" s="57"/>
      <c r="M764" s="57"/>
      <c r="N764" s="57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  <c r="GP764" s="2"/>
      <c r="GQ764" s="2"/>
      <c r="GR764" s="2"/>
      <c r="GS764" s="2"/>
      <c r="GT764" s="2"/>
      <c r="GU764" s="2"/>
      <c r="GV764" s="2"/>
      <c r="GW764" s="2"/>
      <c r="GX764" s="2"/>
      <c r="GY764" s="2"/>
      <c r="GZ764" s="2"/>
      <c r="HA764" s="2"/>
      <c r="HB764" s="2"/>
      <c r="HC764" s="2"/>
      <c r="HD764" s="2"/>
      <c r="HE764" s="2"/>
      <c r="HF764" s="2"/>
      <c r="HG764" s="2"/>
      <c r="HH764" s="2"/>
      <c r="HI764" s="2"/>
      <c r="HJ764" s="2"/>
      <c r="HK764" s="2"/>
      <c r="HL764" s="2"/>
      <c r="HM764" s="2"/>
      <c r="HN764" s="2"/>
      <c r="HO764" s="2"/>
      <c r="HP764" s="2"/>
      <c r="HQ764" s="2"/>
      <c r="HR764" s="2"/>
      <c r="HS764" s="2"/>
      <c r="HT764" s="2"/>
      <c r="HU764" s="2"/>
      <c r="HV764" s="2"/>
      <c r="HW764" s="2"/>
      <c r="HX764" s="2"/>
      <c r="HY764" s="2"/>
      <c r="HZ764" s="2"/>
      <c r="IA764" s="2"/>
      <c r="IB764" s="2"/>
      <c r="IC764" s="2"/>
      <c r="ID764" s="2"/>
      <c r="IE764" s="2"/>
      <c r="IF764" s="2"/>
      <c r="IG764" s="2"/>
    </row>
    <row r="765" spans="1:241" s="6" customFormat="1" x14ac:dyDescent="0.25">
      <c r="A765" s="33"/>
      <c r="B765" s="29"/>
      <c r="C765" s="29"/>
      <c r="D765" s="30"/>
      <c r="E765" s="29"/>
      <c r="F765" s="29"/>
      <c r="G765" s="29"/>
      <c r="H765" s="29"/>
      <c r="I765" s="3"/>
      <c r="J765" s="3"/>
      <c r="K765" s="3"/>
      <c r="L765" s="57"/>
      <c r="M765" s="57"/>
      <c r="N765" s="57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  <c r="GP765" s="2"/>
      <c r="GQ765" s="2"/>
      <c r="GR765" s="2"/>
      <c r="GS765" s="2"/>
      <c r="GT765" s="2"/>
      <c r="GU765" s="2"/>
      <c r="GV765" s="2"/>
      <c r="GW765" s="2"/>
      <c r="GX765" s="2"/>
      <c r="GY765" s="2"/>
      <c r="GZ765" s="2"/>
      <c r="HA765" s="2"/>
      <c r="HB765" s="2"/>
      <c r="HC765" s="2"/>
      <c r="HD765" s="2"/>
      <c r="HE765" s="2"/>
      <c r="HF765" s="2"/>
      <c r="HG765" s="2"/>
      <c r="HH765" s="2"/>
      <c r="HI765" s="2"/>
      <c r="HJ765" s="2"/>
      <c r="HK765" s="2"/>
      <c r="HL765" s="2"/>
      <c r="HM765" s="2"/>
      <c r="HN765" s="2"/>
      <c r="HO765" s="2"/>
      <c r="HP765" s="2"/>
      <c r="HQ765" s="2"/>
      <c r="HR765" s="2"/>
      <c r="HS765" s="2"/>
      <c r="HT765" s="2"/>
      <c r="HU765" s="2"/>
      <c r="HV765" s="2"/>
      <c r="HW765" s="2"/>
      <c r="HX765" s="2"/>
      <c r="HY765" s="2"/>
      <c r="HZ765" s="2"/>
      <c r="IA765" s="2"/>
      <c r="IB765" s="2"/>
      <c r="IC765" s="2"/>
      <c r="ID765" s="2"/>
      <c r="IE765" s="2"/>
      <c r="IF765" s="2"/>
      <c r="IG765" s="2"/>
    </row>
    <row r="766" spans="1:241" s="6" customFormat="1" x14ac:dyDescent="0.25">
      <c r="A766" s="33"/>
      <c r="B766" s="29"/>
      <c r="C766" s="29"/>
      <c r="D766" s="30"/>
      <c r="E766" s="29"/>
      <c r="F766" s="29"/>
      <c r="G766" s="29"/>
      <c r="H766" s="29"/>
      <c r="I766" s="3"/>
      <c r="J766" s="3"/>
      <c r="K766" s="3"/>
      <c r="L766" s="57"/>
      <c r="M766" s="57"/>
      <c r="N766" s="57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  <c r="GP766" s="2"/>
      <c r="GQ766" s="2"/>
      <c r="GR766" s="2"/>
      <c r="GS766" s="2"/>
      <c r="GT766" s="2"/>
      <c r="GU766" s="2"/>
      <c r="GV766" s="2"/>
      <c r="GW766" s="2"/>
      <c r="GX766" s="2"/>
      <c r="GY766" s="2"/>
      <c r="GZ766" s="2"/>
      <c r="HA766" s="2"/>
      <c r="HB766" s="2"/>
      <c r="HC766" s="2"/>
      <c r="HD766" s="2"/>
      <c r="HE766" s="2"/>
      <c r="HF766" s="2"/>
      <c r="HG766" s="2"/>
      <c r="HH766" s="2"/>
      <c r="HI766" s="2"/>
      <c r="HJ766" s="2"/>
      <c r="HK766" s="2"/>
      <c r="HL766" s="2"/>
      <c r="HM766" s="2"/>
      <c r="HN766" s="2"/>
      <c r="HO766" s="2"/>
      <c r="HP766" s="2"/>
      <c r="HQ766" s="2"/>
      <c r="HR766" s="2"/>
      <c r="HS766" s="2"/>
      <c r="HT766" s="2"/>
      <c r="HU766" s="2"/>
      <c r="HV766" s="2"/>
      <c r="HW766" s="2"/>
      <c r="HX766" s="2"/>
      <c r="HY766" s="2"/>
      <c r="HZ766" s="2"/>
      <c r="IA766" s="2"/>
      <c r="IB766" s="2"/>
      <c r="IC766" s="2"/>
      <c r="ID766" s="2"/>
      <c r="IE766" s="2"/>
      <c r="IF766" s="2"/>
      <c r="IG766" s="2"/>
    </row>
    <row r="767" spans="1:241" s="6" customFormat="1" x14ac:dyDescent="0.25">
      <c r="A767" s="33"/>
      <c r="B767" s="29"/>
      <c r="C767" s="29"/>
      <c r="D767" s="30"/>
      <c r="E767" s="29"/>
      <c r="F767" s="29"/>
      <c r="G767" s="29"/>
      <c r="H767" s="29"/>
      <c r="I767" s="3"/>
      <c r="J767" s="3"/>
      <c r="K767" s="3"/>
      <c r="L767" s="57"/>
      <c r="M767" s="57"/>
      <c r="N767" s="57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  <c r="GB767" s="2"/>
      <c r="GC767" s="2"/>
      <c r="GD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  <c r="GP767" s="2"/>
      <c r="GQ767" s="2"/>
      <c r="GR767" s="2"/>
      <c r="GS767" s="2"/>
      <c r="GT767" s="2"/>
      <c r="GU767" s="2"/>
      <c r="GV767" s="2"/>
      <c r="GW767" s="2"/>
      <c r="GX767" s="2"/>
      <c r="GY767" s="2"/>
      <c r="GZ767" s="2"/>
      <c r="HA767" s="2"/>
      <c r="HB767" s="2"/>
      <c r="HC767" s="2"/>
      <c r="HD767" s="2"/>
      <c r="HE767" s="2"/>
      <c r="HF767" s="2"/>
      <c r="HG767" s="2"/>
      <c r="HH767" s="2"/>
      <c r="HI767" s="2"/>
      <c r="HJ767" s="2"/>
      <c r="HK767" s="2"/>
      <c r="HL767" s="2"/>
      <c r="HM767" s="2"/>
      <c r="HN767" s="2"/>
      <c r="HO767" s="2"/>
      <c r="HP767" s="2"/>
      <c r="HQ767" s="2"/>
      <c r="HR767" s="2"/>
      <c r="HS767" s="2"/>
      <c r="HT767" s="2"/>
      <c r="HU767" s="2"/>
      <c r="HV767" s="2"/>
      <c r="HW767" s="2"/>
      <c r="HX767" s="2"/>
      <c r="HY767" s="2"/>
      <c r="HZ767" s="2"/>
      <c r="IA767" s="2"/>
      <c r="IB767" s="2"/>
      <c r="IC767" s="2"/>
      <c r="ID767" s="2"/>
      <c r="IE767" s="2"/>
      <c r="IF767" s="2"/>
      <c r="IG767" s="2"/>
    </row>
    <row r="768" spans="1:241" s="6" customFormat="1" x14ac:dyDescent="0.25">
      <c r="A768" s="33"/>
      <c r="B768" s="29"/>
      <c r="C768" s="29"/>
      <c r="D768" s="30"/>
      <c r="E768" s="29"/>
      <c r="F768" s="29"/>
      <c r="G768" s="29"/>
      <c r="H768" s="29"/>
      <c r="I768" s="3"/>
      <c r="J768" s="3"/>
      <c r="K768" s="3"/>
      <c r="L768" s="57"/>
      <c r="M768" s="57"/>
      <c r="N768" s="57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  <c r="GP768" s="2"/>
      <c r="GQ768" s="2"/>
      <c r="GR768" s="2"/>
      <c r="GS768" s="2"/>
      <c r="GT768" s="2"/>
      <c r="GU768" s="2"/>
      <c r="GV768" s="2"/>
      <c r="GW768" s="2"/>
      <c r="GX768" s="2"/>
      <c r="GY768" s="2"/>
      <c r="GZ768" s="2"/>
      <c r="HA768" s="2"/>
      <c r="HB768" s="2"/>
      <c r="HC768" s="2"/>
      <c r="HD768" s="2"/>
      <c r="HE768" s="2"/>
      <c r="HF768" s="2"/>
      <c r="HG768" s="2"/>
      <c r="HH768" s="2"/>
      <c r="HI768" s="2"/>
      <c r="HJ768" s="2"/>
      <c r="HK768" s="2"/>
      <c r="HL768" s="2"/>
      <c r="HM768" s="2"/>
      <c r="HN768" s="2"/>
      <c r="HO768" s="2"/>
      <c r="HP768" s="2"/>
      <c r="HQ768" s="2"/>
      <c r="HR768" s="2"/>
      <c r="HS768" s="2"/>
      <c r="HT768" s="2"/>
      <c r="HU768" s="2"/>
      <c r="HV768" s="2"/>
      <c r="HW768" s="2"/>
      <c r="HX768" s="2"/>
      <c r="HY768" s="2"/>
      <c r="HZ768" s="2"/>
      <c r="IA768" s="2"/>
      <c r="IB768" s="2"/>
      <c r="IC768" s="2"/>
      <c r="ID768" s="2"/>
      <c r="IE768" s="2"/>
      <c r="IF768" s="2"/>
      <c r="IG768" s="2"/>
    </row>
    <row r="769" spans="1:241" s="6" customFormat="1" x14ac:dyDescent="0.25">
      <c r="A769" s="33"/>
      <c r="B769" s="29"/>
      <c r="C769" s="29"/>
      <c r="D769" s="30"/>
      <c r="E769" s="29"/>
      <c r="F769" s="29"/>
      <c r="G769" s="29"/>
      <c r="H769" s="29"/>
      <c r="I769" s="3"/>
      <c r="J769" s="3"/>
      <c r="K769" s="3"/>
      <c r="L769" s="57"/>
      <c r="M769" s="57"/>
      <c r="N769" s="57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  <c r="FZ769" s="2"/>
      <c r="GA769" s="2"/>
      <c r="GB769" s="2"/>
      <c r="GC769" s="2"/>
      <c r="GD769" s="2"/>
      <c r="GE769" s="2"/>
      <c r="GF769" s="2"/>
      <c r="GG769" s="2"/>
      <c r="GH769" s="2"/>
      <c r="GI769" s="2"/>
      <c r="GJ769" s="2"/>
      <c r="GK769" s="2"/>
      <c r="GL769" s="2"/>
      <c r="GM769" s="2"/>
      <c r="GN769" s="2"/>
      <c r="GO769" s="2"/>
      <c r="GP769" s="2"/>
      <c r="GQ769" s="2"/>
      <c r="GR769" s="2"/>
      <c r="GS769" s="2"/>
      <c r="GT769" s="2"/>
      <c r="GU769" s="2"/>
      <c r="GV769" s="2"/>
      <c r="GW769" s="2"/>
      <c r="GX769" s="2"/>
      <c r="GY769" s="2"/>
      <c r="GZ769" s="2"/>
      <c r="HA769" s="2"/>
      <c r="HB769" s="2"/>
      <c r="HC769" s="2"/>
      <c r="HD769" s="2"/>
      <c r="HE769" s="2"/>
      <c r="HF769" s="2"/>
      <c r="HG769" s="2"/>
      <c r="HH769" s="2"/>
      <c r="HI769" s="2"/>
      <c r="HJ769" s="2"/>
      <c r="HK769" s="2"/>
      <c r="HL769" s="2"/>
      <c r="HM769" s="2"/>
      <c r="HN769" s="2"/>
      <c r="HO769" s="2"/>
      <c r="HP769" s="2"/>
      <c r="HQ769" s="2"/>
      <c r="HR769" s="2"/>
      <c r="HS769" s="2"/>
      <c r="HT769" s="2"/>
      <c r="HU769" s="2"/>
      <c r="HV769" s="2"/>
      <c r="HW769" s="2"/>
      <c r="HX769" s="2"/>
      <c r="HY769" s="2"/>
      <c r="HZ769" s="2"/>
      <c r="IA769" s="2"/>
      <c r="IB769" s="2"/>
      <c r="IC769" s="2"/>
      <c r="ID769" s="2"/>
      <c r="IE769" s="2"/>
      <c r="IF769" s="2"/>
      <c r="IG769" s="2"/>
    </row>
    <row r="770" spans="1:241" s="6" customFormat="1" x14ac:dyDescent="0.25">
      <c r="A770" s="33"/>
      <c r="B770" s="29"/>
      <c r="C770" s="29"/>
      <c r="D770" s="30"/>
      <c r="E770" s="29"/>
      <c r="F770" s="29"/>
      <c r="G770" s="29"/>
      <c r="H770" s="29"/>
      <c r="I770" s="3"/>
      <c r="J770" s="3"/>
      <c r="K770" s="3"/>
      <c r="L770" s="57"/>
      <c r="M770" s="57"/>
      <c r="N770" s="57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  <c r="GA770" s="2"/>
      <c r="GB770" s="2"/>
      <c r="GC770" s="2"/>
      <c r="GD770" s="2"/>
      <c r="GE770" s="2"/>
      <c r="GF770" s="2"/>
      <c r="GG770" s="2"/>
      <c r="GH770" s="2"/>
      <c r="GI770" s="2"/>
      <c r="GJ770" s="2"/>
      <c r="GK770" s="2"/>
      <c r="GL770" s="2"/>
      <c r="GM770" s="2"/>
      <c r="GN770" s="2"/>
      <c r="GO770" s="2"/>
      <c r="GP770" s="2"/>
      <c r="GQ770" s="2"/>
      <c r="GR770" s="2"/>
      <c r="GS770" s="2"/>
      <c r="GT770" s="2"/>
      <c r="GU770" s="2"/>
      <c r="GV770" s="2"/>
      <c r="GW770" s="2"/>
      <c r="GX770" s="2"/>
      <c r="GY770" s="2"/>
      <c r="GZ770" s="2"/>
      <c r="HA770" s="2"/>
      <c r="HB770" s="2"/>
      <c r="HC770" s="2"/>
      <c r="HD770" s="2"/>
      <c r="HE770" s="2"/>
      <c r="HF770" s="2"/>
      <c r="HG770" s="2"/>
      <c r="HH770" s="2"/>
      <c r="HI770" s="2"/>
      <c r="HJ770" s="2"/>
      <c r="HK770" s="2"/>
      <c r="HL770" s="2"/>
      <c r="HM770" s="2"/>
      <c r="HN770" s="2"/>
      <c r="HO770" s="2"/>
      <c r="HP770" s="2"/>
      <c r="HQ770" s="2"/>
      <c r="HR770" s="2"/>
      <c r="HS770" s="2"/>
      <c r="HT770" s="2"/>
      <c r="HU770" s="2"/>
      <c r="HV770" s="2"/>
      <c r="HW770" s="2"/>
      <c r="HX770" s="2"/>
      <c r="HY770" s="2"/>
      <c r="HZ770" s="2"/>
      <c r="IA770" s="2"/>
      <c r="IB770" s="2"/>
      <c r="IC770" s="2"/>
      <c r="ID770" s="2"/>
      <c r="IE770" s="2"/>
      <c r="IF770" s="2"/>
      <c r="IG770" s="2"/>
    </row>
    <row r="771" spans="1:241" s="6" customFormat="1" x14ac:dyDescent="0.25">
      <c r="A771" s="33"/>
      <c r="B771" s="29"/>
      <c r="C771" s="29"/>
      <c r="D771" s="30"/>
      <c r="E771" s="29"/>
      <c r="F771" s="29"/>
      <c r="G771" s="29"/>
      <c r="H771" s="29"/>
      <c r="I771" s="3"/>
      <c r="J771" s="3"/>
      <c r="K771" s="3"/>
      <c r="L771" s="57"/>
      <c r="M771" s="57"/>
      <c r="N771" s="57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  <c r="FZ771" s="2"/>
      <c r="GA771" s="2"/>
      <c r="GB771" s="2"/>
      <c r="GC771" s="2"/>
      <c r="GD771" s="2"/>
      <c r="GE771" s="2"/>
      <c r="GF771" s="2"/>
      <c r="GG771" s="2"/>
      <c r="GH771" s="2"/>
      <c r="GI771" s="2"/>
      <c r="GJ771" s="2"/>
      <c r="GK771" s="2"/>
      <c r="GL771" s="2"/>
      <c r="GM771" s="2"/>
      <c r="GN771" s="2"/>
      <c r="GO771" s="2"/>
      <c r="GP771" s="2"/>
      <c r="GQ771" s="2"/>
      <c r="GR771" s="2"/>
      <c r="GS771" s="2"/>
      <c r="GT771" s="2"/>
      <c r="GU771" s="2"/>
      <c r="GV771" s="2"/>
      <c r="GW771" s="2"/>
      <c r="GX771" s="2"/>
      <c r="GY771" s="2"/>
      <c r="GZ771" s="2"/>
      <c r="HA771" s="2"/>
      <c r="HB771" s="2"/>
      <c r="HC771" s="2"/>
      <c r="HD771" s="2"/>
      <c r="HE771" s="2"/>
      <c r="HF771" s="2"/>
      <c r="HG771" s="2"/>
      <c r="HH771" s="2"/>
      <c r="HI771" s="2"/>
      <c r="HJ771" s="2"/>
      <c r="HK771" s="2"/>
      <c r="HL771" s="2"/>
      <c r="HM771" s="2"/>
      <c r="HN771" s="2"/>
      <c r="HO771" s="2"/>
      <c r="HP771" s="2"/>
      <c r="HQ771" s="2"/>
      <c r="HR771" s="2"/>
      <c r="HS771" s="2"/>
      <c r="HT771" s="2"/>
      <c r="HU771" s="2"/>
      <c r="HV771" s="2"/>
      <c r="HW771" s="2"/>
      <c r="HX771" s="2"/>
      <c r="HY771" s="2"/>
      <c r="HZ771" s="2"/>
      <c r="IA771" s="2"/>
      <c r="IB771" s="2"/>
      <c r="IC771" s="2"/>
      <c r="ID771" s="2"/>
      <c r="IE771" s="2"/>
      <c r="IF771" s="2"/>
      <c r="IG771" s="2"/>
    </row>
    <row r="772" spans="1:241" s="6" customFormat="1" x14ac:dyDescent="0.25">
      <c r="A772" s="33"/>
      <c r="B772" s="29"/>
      <c r="C772" s="29"/>
      <c r="D772" s="30"/>
      <c r="E772" s="29"/>
      <c r="F772" s="29"/>
      <c r="G772" s="29"/>
      <c r="H772" s="29"/>
      <c r="I772" s="3"/>
      <c r="J772" s="3"/>
      <c r="K772" s="3"/>
      <c r="L772" s="57"/>
      <c r="M772" s="57"/>
      <c r="N772" s="57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  <c r="FZ772" s="2"/>
      <c r="GA772" s="2"/>
      <c r="GB772" s="2"/>
      <c r="GC772" s="2"/>
      <c r="GD772" s="2"/>
      <c r="GE772" s="2"/>
      <c r="GF772" s="2"/>
      <c r="GG772" s="2"/>
      <c r="GH772" s="2"/>
      <c r="GI772" s="2"/>
      <c r="GJ772" s="2"/>
      <c r="GK772" s="2"/>
      <c r="GL772" s="2"/>
      <c r="GM772" s="2"/>
      <c r="GN772" s="2"/>
      <c r="GO772" s="2"/>
      <c r="GP772" s="2"/>
      <c r="GQ772" s="2"/>
      <c r="GR772" s="2"/>
      <c r="GS772" s="2"/>
      <c r="GT772" s="2"/>
      <c r="GU772" s="2"/>
      <c r="GV772" s="2"/>
      <c r="GW772" s="2"/>
      <c r="GX772" s="2"/>
      <c r="GY772" s="2"/>
      <c r="GZ772" s="2"/>
      <c r="HA772" s="2"/>
      <c r="HB772" s="2"/>
      <c r="HC772" s="2"/>
      <c r="HD772" s="2"/>
      <c r="HE772" s="2"/>
      <c r="HF772" s="2"/>
      <c r="HG772" s="2"/>
      <c r="HH772" s="2"/>
      <c r="HI772" s="2"/>
      <c r="HJ772" s="2"/>
      <c r="HK772" s="2"/>
      <c r="HL772" s="2"/>
      <c r="HM772" s="2"/>
      <c r="HN772" s="2"/>
      <c r="HO772" s="2"/>
      <c r="HP772" s="2"/>
      <c r="HQ772" s="2"/>
      <c r="HR772" s="2"/>
      <c r="HS772" s="2"/>
      <c r="HT772" s="2"/>
      <c r="HU772" s="2"/>
      <c r="HV772" s="2"/>
      <c r="HW772" s="2"/>
      <c r="HX772" s="2"/>
      <c r="HY772" s="2"/>
      <c r="HZ772" s="2"/>
      <c r="IA772" s="2"/>
      <c r="IB772" s="2"/>
      <c r="IC772" s="2"/>
      <c r="ID772" s="2"/>
      <c r="IE772" s="2"/>
      <c r="IF772" s="2"/>
      <c r="IG772" s="2"/>
    </row>
    <row r="773" spans="1:241" s="6" customFormat="1" x14ac:dyDescent="0.25">
      <c r="A773" s="33"/>
      <c r="B773" s="29"/>
      <c r="C773" s="29"/>
      <c r="D773" s="30"/>
      <c r="E773" s="29"/>
      <c r="F773" s="29"/>
      <c r="G773" s="29"/>
      <c r="H773" s="29"/>
      <c r="I773" s="3"/>
      <c r="J773" s="3"/>
      <c r="K773" s="3"/>
      <c r="L773" s="57"/>
      <c r="M773" s="57"/>
      <c r="N773" s="57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  <c r="FZ773" s="2"/>
      <c r="GA773" s="2"/>
      <c r="GB773" s="2"/>
      <c r="GC773" s="2"/>
      <c r="GD773" s="2"/>
      <c r="GE773" s="2"/>
      <c r="GF773" s="2"/>
      <c r="GG773" s="2"/>
      <c r="GH773" s="2"/>
      <c r="GI773" s="2"/>
      <c r="GJ773" s="2"/>
      <c r="GK773" s="2"/>
      <c r="GL773" s="2"/>
      <c r="GM773" s="2"/>
      <c r="GN773" s="2"/>
      <c r="GO773" s="2"/>
      <c r="GP773" s="2"/>
      <c r="GQ773" s="2"/>
      <c r="GR773" s="2"/>
      <c r="GS773" s="2"/>
      <c r="GT773" s="2"/>
      <c r="GU773" s="2"/>
      <c r="GV773" s="2"/>
      <c r="GW773" s="2"/>
      <c r="GX773" s="2"/>
      <c r="GY773" s="2"/>
      <c r="GZ773" s="2"/>
      <c r="HA773" s="2"/>
      <c r="HB773" s="2"/>
      <c r="HC773" s="2"/>
      <c r="HD773" s="2"/>
      <c r="HE773" s="2"/>
      <c r="HF773" s="2"/>
      <c r="HG773" s="2"/>
      <c r="HH773" s="2"/>
      <c r="HI773" s="2"/>
      <c r="HJ773" s="2"/>
      <c r="HK773" s="2"/>
      <c r="HL773" s="2"/>
      <c r="HM773" s="2"/>
      <c r="HN773" s="2"/>
      <c r="HO773" s="2"/>
      <c r="HP773" s="2"/>
      <c r="HQ773" s="2"/>
      <c r="HR773" s="2"/>
      <c r="HS773" s="2"/>
      <c r="HT773" s="2"/>
      <c r="HU773" s="2"/>
      <c r="HV773" s="2"/>
      <c r="HW773" s="2"/>
      <c r="HX773" s="2"/>
      <c r="HY773" s="2"/>
      <c r="HZ773" s="2"/>
      <c r="IA773" s="2"/>
      <c r="IB773" s="2"/>
      <c r="IC773" s="2"/>
      <c r="ID773" s="2"/>
      <c r="IE773" s="2"/>
      <c r="IF773" s="2"/>
      <c r="IG773" s="2"/>
    </row>
    <row r="774" spans="1:241" s="6" customFormat="1" x14ac:dyDescent="0.25">
      <c r="A774" s="33"/>
      <c r="B774" s="29"/>
      <c r="C774" s="29"/>
      <c r="D774" s="30"/>
      <c r="E774" s="29"/>
      <c r="F774" s="29"/>
      <c r="G774" s="29"/>
      <c r="H774" s="29"/>
      <c r="I774" s="3"/>
      <c r="J774" s="3"/>
      <c r="K774" s="3"/>
      <c r="L774" s="57"/>
      <c r="M774" s="57"/>
      <c r="N774" s="57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  <c r="FZ774" s="2"/>
      <c r="GA774" s="2"/>
      <c r="GB774" s="2"/>
      <c r="GC774" s="2"/>
      <c r="GD774" s="2"/>
      <c r="GE774" s="2"/>
      <c r="GF774" s="2"/>
      <c r="GG774" s="2"/>
      <c r="GH774" s="2"/>
      <c r="GI774" s="2"/>
      <c r="GJ774" s="2"/>
      <c r="GK774" s="2"/>
      <c r="GL774" s="2"/>
      <c r="GM774" s="2"/>
      <c r="GN774" s="2"/>
      <c r="GO774" s="2"/>
      <c r="GP774" s="2"/>
      <c r="GQ774" s="2"/>
      <c r="GR774" s="2"/>
      <c r="GS774" s="2"/>
      <c r="GT774" s="2"/>
      <c r="GU774" s="2"/>
      <c r="GV774" s="2"/>
      <c r="GW774" s="2"/>
      <c r="GX774" s="2"/>
      <c r="GY774" s="2"/>
      <c r="GZ774" s="2"/>
      <c r="HA774" s="2"/>
      <c r="HB774" s="2"/>
      <c r="HC774" s="2"/>
      <c r="HD774" s="2"/>
      <c r="HE774" s="2"/>
      <c r="HF774" s="2"/>
      <c r="HG774" s="2"/>
      <c r="HH774" s="2"/>
      <c r="HI774" s="2"/>
      <c r="HJ774" s="2"/>
      <c r="HK774" s="2"/>
      <c r="HL774" s="2"/>
      <c r="HM774" s="2"/>
      <c r="HN774" s="2"/>
      <c r="HO774" s="2"/>
      <c r="HP774" s="2"/>
      <c r="HQ774" s="2"/>
      <c r="HR774" s="2"/>
      <c r="HS774" s="2"/>
      <c r="HT774" s="2"/>
      <c r="HU774" s="2"/>
      <c r="HV774" s="2"/>
      <c r="HW774" s="2"/>
      <c r="HX774" s="2"/>
      <c r="HY774" s="2"/>
      <c r="HZ774" s="2"/>
      <c r="IA774" s="2"/>
      <c r="IB774" s="2"/>
      <c r="IC774" s="2"/>
      <c r="ID774" s="2"/>
      <c r="IE774" s="2"/>
      <c r="IF774" s="2"/>
      <c r="IG774" s="2"/>
    </row>
    <row r="775" spans="1:241" s="6" customFormat="1" x14ac:dyDescent="0.25">
      <c r="A775" s="33"/>
      <c r="B775" s="29"/>
      <c r="C775" s="29"/>
      <c r="D775" s="30"/>
      <c r="E775" s="29"/>
      <c r="F775" s="29"/>
      <c r="G775" s="29"/>
      <c r="H775" s="29"/>
      <c r="I775" s="3"/>
      <c r="J775" s="3"/>
      <c r="K775" s="3"/>
      <c r="L775" s="57"/>
      <c r="M775" s="57"/>
      <c r="N775" s="57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  <c r="FZ775" s="2"/>
      <c r="GA775" s="2"/>
      <c r="GB775" s="2"/>
      <c r="GC775" s="2"/>
      <c r="GD775" s="2"/>
      <c r="GE775" s="2"/>
      <c r="GF775" s="2"/>
      <c r="GG775" s="2"/>
      <c r="GH775" s="2"/>
      <c r="GI775" s="2"/>
      <c r="GJ775" s="2"/>
      <c r="GK775" s="2"/>
      <c r="GL775" s="2"/>
      <c r="GM775" s="2"/>
      <c r="GN775" s="2"/>
      <c r="GO775" s="2"/>
      <c r="GP775" s="2"/>
      <c r="GQ775" s="2"/>
      <c r="GR775" s="2"/>
      <c r="GS775" s="2"/>
      <c r="GT775" s="2"/>
      <c r="GU775" s="2"/>
      <c r="GV775" s="2"/>
      <c r="GW775" s="2"/>
      <c r="GX775" s="2"/>
      <c r="GY775" s="2"/>
      <c r="GZ775" s="2"/>
      <c r="HA775" s="2"/>
      <c r="HB775" s="2"/>
      <c r="HC775" s="2"/>
      <c r="HD775" s="2"/>
      <c r="HE775" s="2"/>
      <c r="HF775" s="2"/>
      <c r="HG775" s="2"/>
      <c r="HH775" s="2"/>
      <c r="HI775" s="2"/>
      <c r="HJ775" s="2"/>
      <c r="HK775" s="2"/>
      <c r="HL775" s="2"/>
      <c r="HM775" s="2"/>
      <c r="HN775" s="2"/>
      <c r="HO775" s="2"/>
      <c r="HP775" s="2"/>
      <c r="HQ775" s="2"/>
      <c r="HR775" s="2"/>
      <c r="HS775" s="2"/>
      <c r="HT775" s="2"/>
      <c r="HU775" s="2"/>
      <c r="HV775" s="2"/>
      <c r="HW775" s="2"/>
      <c r="HX775" s="2"/>
      <c r="HY775" s="2"/>
      <c r="HZ775" s="2"/>
      <c r="IA775" s="2"/>
      <c r="IB775" s="2"/>
      <c r="IC775" s="2"/>
      <c r="ID775" s="2"/>
      <c r="IE775" s="2"/>
      <c r="IF775" s="2"/>
      <c r="IG775" s="2"/>
    </row>
    <row r="776" spans="1:241" s="6" customFormat="1" x14ac:dyDescent="0.25">
      <c r="A776" s="33"/>
      <c r="B776" s="29"/>
      <c r="C776" s="29"/>
      <c r="D776" s="30"/>
      <c r="E776" s="29"/>
      <c r="F776" s="29"/>
      <c r="G776" s="29"/>
      <c r="H776" s="29"/>
      <c r="I776" s="3"/>
      <c r="J776" s="3"/>
      <c r="K776" s="3"/>
      <c r="L776" s="57"/>
      <c r="M776" s="57"/>
      <c r="N776" s="57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  <c r="FZ776" s="2"/>
      <c r="GA776" s="2"/>
      <c r="GB776" s="2"/>
      <c r="GC776" s="2"/>
      <c r="GD776" s="2"/>
      <c r="GE776" s="2"/>
      <c r="GF776" s="2"/>
      <c r="GG776" s="2"/>
      <c r="GH776" s="2"/>
      <c r="GI776" s="2"/>
      <c r="GJ776" s="2"/>
      <c r="GK776" s="2"/>
      <c r="GL776" s="2"/>
      <c r="GM776" s="2"/>
      <c r="GN776" s="2"/>
      <c r="GO776" s="2"/>
      <c r="GP776" s="2"/>
      <c r="GQ776" s="2"/>
      <c r="GR776" s="2"/>
      <c r="GS776" s="2"/>
      <c r="GT776" s="2"/>
      <c r="GU776" s="2"/>
      <c r="GV776" s="2"/>
      <c r="GW776" s="2"/>
      <c r="GX776" s="2"/>
      <c r="GY776" s="2"/>
      <c r="GZ776" s="2"/>
      <c r="HA776" s="2"/>
      <c r="HB776" s="2"/>
      <c r="HC776" s="2"/>
      <c r="HD776" s="2"/>
      <c r="HE776" s="2"/>
      <c r="HF776" s="2"/>
      <c r="HG776" s="2"/>
      <c r="HH776" s="2"/>
      <c r="HI776" s="2"/>
      <c r="HJ776" s="2"/>
      <c r="HK776" s="2"/>
      <c r="HL776" s="2"/>
      <c r="HM776" s="2"/>
      <c r="HN776" s="2"/>
      <c r="HO776" s="2"/>
      <c r="HP776" s="2"/>
      <c r="HQ776" s="2"/>
      <c r="HR776" s="2"/>
      <c r="HS776" s="2"/>
      <c r="HT776" s="2"/>
      <c r="HU776" s="2"/>
      <c r="HV776" s="2"/>
      <c r="HW776" s="2"/>
      <c r="HX776" s="2"/>
      <c r="HY776" s="2"/>
      <c r="HZ776" s="2"/>
      <c r="IA776" s="2"/>
      <c r="IB776" s="2"/>
      <c r="IC776" s="2"/>
      <c r="ID776" s="2"/>
      <c r="IE776" s="2"/>
      <c r="IF776" s="2"/>
      <c r="IG776" s="2"/>
    </row>
    <row r="777" spans="1:241" s="6" customFormat="1" x14ac:dyDescent="0.25">
      <c r="A777" s="33"/>
      <c r="B777" s="29"/>
      <c r="C777" s="29"/>
      <c r="D777" s="30"/>
      <c r="E777" s="29"/>
      <c r="F777" s="29"/>
      <c r="G777" s="29"/>
      <c r="H777" s="29"/>
      <c r="I777" s="3"/>
      <c r="J777" s="3"/>
      <c r="K777" s="3"/>
      <c r="L777" s="57"/>
      <c r="M777" s="57"/>
      <c r="N777" s="57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  <c r="FZ777" s="2"/>
      <c r="GA777" s="2"/>
      <c r="GB777" s="2"/>
      <c r="GC777" s="2"/>
      <c r="GD777" s="2"/>
      <c r="GE777" s="2"/>
      <c r="GF777" s="2"/>
      <c r="GG777" s="2"/>
      <c r="GH777" s="2"/>
      <c r="GI777" s="2"/>
      <c r="GJ777" s="2"/>
      <c r="GK777" s="2"/>
      <c r="GL777" s="2"/>
      <c r="GM777" s="2"/>
      <c r="GN777" s="2"/>
      <c r="GO777" s="2"/>
      <c r="GP777" s="2"/>
      <c r="GQ777" s="2"/>
      <c r="GR777" s="2"/>
      <c r="GS777" s="2"/>
      <c r="GT777" s="2"/>
      <c r="GU777" s="2"/>
      <c r="GV777" s="2"/>
      <c r="GW777" s="2"/>
      <c r="GX777" s="2"/>
      <c r="GY777" s="2"/>
      <c r="GZ777" s="2"/>
      <c r="HA777" s="2"/>
      <c r="HB777" s="2"/>
      <c r="HC777" s="2"/>
      <c r="HD777" s="2"/>
      <c r="HE777" s="2"/>
      <c r="HF777" s="2"/>
      <c r="HG777" s="2"/>
      <c r="HH777" s="2"/>
      <c r="HI777" s="2"/>
      <c r="HJ777" s="2"/>
      <c r="HK777" s="2"/>
      <c r="HL777" s="2"/>
      <c r="HM777" s="2"/>
      <c r="HN777" s="2"/>
      <c r="HO777" s="2"/>
      <c r="HP777" s="2"/>
      <c r="HQ777" s="2"/>
      <c r="HR777" s="2"/>
      <c r="HS777" s="2"/>
      <c r="HT777" s="2"/>
      <c r="HU777" s="2"/>
      <c r="HV777" s="2"/>
      <c r="HW777" s="2"/>
      <c r="HX777" s="2"/>
      <c r="HY777" s="2"/>
      <c r="HZ777" s="2"/>
      <c r="IA777" s="2"/>
      <c r="IB777" s="2"/>
      <c r="IC777" s="2"/>
      <c r="ID777" s="2"/>
      <c r="IE777" s="2"/>
      <c r="IF777" s="2"/>
      <c r="IG777" s="2"/>
    </row>
    <row r="778" spans="1:241" s="6" customFormat="1" x14ac:dyDescent="0.25">
      <c r="A778" s="33"/>
      <c r="B778" s="29"/>
      <c r="C778" s="29"/>
      <c r="D778" s="30"/>
      <c r="E778" s="29"/>
      <c r="F778" s="29"/>
      <c r="G778" s="29"/>
      <c r="H778" s="29"/>
      <c r="I778" s="3"/>
      <c r="J778" s="3"/>
      <c r="K778" s="3"/>
      <c r="L778" s="57"/>
      <c r="M778" s="57"/>
      <c r="N778" s="57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  <c r="FZ778" s="2"/>
      <c r="GA778" s="2"/>
      <c r="GB778" s="2"/>
      <c r="GC778" s="2"/>
      <c r="GD778" s="2"/>
      <c r="GE778" s="2"/>
      <c r="GF778" s="2"/>
      <c r="GG778" s="2"/>
      <c r="GH778" s="2"/>
      <c r="GI778" s="2"/>
      <c r="GJ778" s="2"/>
      <c r="GK778" s="2"/>
      <c r="GL778" s="2"/>
      <c r="GM778" s="2"/>
      <c r="GN778" s="2"/>
      <c r="GO778" s="2"/>
      <c r="GP778" s="2"/>
      <c r="GQ778" s="2"/>
      <c r="GR778" s="2"/>
      <c r="GS778" s="2"/>
      <c r="GT778" s="2"/>
      <c r="GU778" s="2"/>
      <c r="GV778" s="2"/>
      <c r="GW778" s="2"/>
      <c r="GX778" s="2"/>
      <c r="GY778" s="2"/>
      <c r="GZ778" s="2"/>
      <c r="HA778" s="2"/>
      <c r="HB778" s="2"/>
      <c r="HC778" s="2"/>
      <c r="HD778" s="2"/>
      <c r="HE778" s="2"/>
      <c r="HF778" s="2"/>
      <c r="HG778" s="2"/>
      <c r="HH778" s="2"/>
      <c r="HI778" s="2"/>
      <c r="HJ778" s="2"/>
      <c r="HK778" s="2"/>
      <c r="HL778" s="2"/>
      <c r="HM778" s="2"/>
      <c r="HN778" s="2"/>
      <c r="HO778" s="2"/>
      <c r="HP778" s="2"/>
      <c r="HQ778" s="2"/>
      <c r="HR778" s="2"/>
      <c r="HS778" s="2"/>
      <c r="HT778" s="2"/>
      <c r="HU778" s="2"/>
      <c r="HV778" s="2"/>
      <c r="HW778" s="2"/>
      <c r="HX778" s="2"/>
      <c r="HY778" s="2"/>
      <c r="HZ778" s="2"/>
      <c r="IA778" s="2"/>
      <c r="IB778" s="2"/>
      <c r="IC778" s="2"/>
      <c r="ID778" s="2"/>
      <c r="IE778" s="2"/>
      <c r="IF778" s="2"/>
      <c r="IG778" s="2"/>
    </row>
    <row r="779" spans="1:241" s="6" customFormat="1" x14ac:dyDescent="0.25">
      <c r="A779" s="33"/>
      <c r="B779" s="29"/>
      <c r="C779" s="29"/>
      <c r="D779" s="30"/>
      <c r="E779" s="29"/>
      <c r="F779" s="29"/>
      <c r="G779" s="29"/>
      <c r="H779" s="29"/>
      <c r="I779" s="3"/>
      <c r="J779" s="3"/>
      <c r="K779" s="3"/>
      <c r="L779" s="57"/>
      <c r="M779" s="57"/>
      <c r="N779" s="57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  <c r="FZ779" s="2"/>
      <c r="GA779" s="2"/>
      <c r="GB779" s="2"/>
      <c r="GC779" s="2"/>
      <c r="GD779" s="2"/>
      <c r="GE779" s="2"/>
      <c r="GF779" s="2"/>
      <c r="GG779" s="2"/>
      <c r="GH779" s="2"/>
      <c r="GI779" s="2"/>
      <c r="GJ779" s="2"/>
      <c r="GK779" s="2"/>
      <c r="GL779" s="2"/>
      <c r="GM779" s="2"/>
      <c r="GN779" s="2"/>
      <c r="GO779" s="2"/>
      <c r="GP779" s="2"/>
      <c r="GQ779" s="2"/>
      <c r="GR779" s="2"/>
      <c r="GS779" s="2"/>
      <c r="GT779" s="2"/>
      <c r="GU779" s="2"/>
      <c r="GV779" s="2"/>
      <c r="GW779" s="2"/>
      <c r="GX779" s="2"/>
      <c r="GY779" s="2"/>
      <c r="GZ779" s="2"/>
      <c r="HA779" s="2"/>
      <c r="HB779" s="2"/>
      <c r="HC779" s="2"/>
      <c r="HD779" s="2"/>
      <c r="HE779" s="2"/>
      <c r="HF779" s="2"/>
      <c r="HG779" s="2"/>
      <c r="HH779" s="2"/>
      <c r="HI779" s="2"/>
      <c r="HJ779" s="2"/>
      <c r="HK779" s="2"/>
      <c r="HL779" s="2"/>
      <c r="HM779" s="2"/>
      <c r="HN779" s="2"/>
      <c r="HO779" s="2"/>
      <c r="HP779" s="2"/>
      <c r="HQ779" s="2"/>
      <c r="HR779" s="2"/>
      <c r="HS779" s="2"/>
      <c r="HT779" s="2"/>
      <c r="HU779" s="2"/>
      <c r="HV779" s="2"/>
      <c r="HW779" s="2"/>
      <c r="HX779" s="2"/>
      <c r="HY779" s="2"/>
      <c r="HZ779" s="2"/>
      <c r="IA779" s="2"/>
      <c r="IB779" s="2"/>
      <c r="IC779" s="2"/>
      <c r="ID779" s="2"/>
      <c r="IE779" s="2"/>
      <c r="IF779" s="2"/>
      <c r="IG779" s="2"/>
    </row>
    <row r="780" spans="1:241" s="6" customFormat="1" x14ac:dyDescent="0.25">
      <c r="A780" s="33"/>
      <c r="B780" s="29"/>
      <c r="C780" s="29"/>
      <c r="D780" s="30"/>
      <c r="E780" s="29"/>
      <c r="F780" s="29"/>
      <c r="G780" s="29"/>
      <c r="H780" s="29"/>
      <c r="I780" s="3"/>
      <c r="J780" s="3"/>
      <c r="K780" s="3"/>
      <c r="L780" s="57"/>
      <c r="M780" s="57"/>
      <c r="N780" s="57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  <c r="FZ780" s="2"/>
      <c r="GA780" s="2"/>
      <c r="GB780" s="2"/>
      <c r="GC780" s="2"/>
      <c r="GD780" s="2"/>
      <c r="GE780" s="2"/>
      <c r="GF780" s="2"/>
      <c r="GG780" s="2"/>
      <c r="GH780" s="2"/>
      <c r="GI780" s="2"/>
      <c r="GJ780" s="2"/>
      <c r="GK780" s="2"/>
      <c r="GL780" s="2"/>
      <c r="GM780" s="2"/>
      <c r="GN780" s="2"/>
      <c r="GO780" s="2"/>
      <c r="GP780" s="2"/>
      <c r="GQ780" s="2"/>
      <c r="GR780" s="2"/>
      <c r="GS780" s="2"/>
      <c r="GT780" s="2"/>
      <c r="GU780" s="2"/>
      <c r="GV780" s="2"/>
      <c r="GW780" s="2"/>
      <c r="GX780" s="2"/>
      <c r="GY780" s="2"/>
      <c r="GZ780" s="2"/>
      <c r="HA780" s="2"/>
      <c r="HB780" s="2"/>
      <c r="HC780" s="2"/>
      <c r="HD780" s="2"/>
      <c r="HE780" s="2"/>
      <c r="HF780" s="2"/>
      <c r="HG780" s="2"/>
      <c r="HH780" s="2"/>
      <c r="HI780" s="2"/>
      <c r="HJ780" s="2"/>
      <c r="HK780" s="2"/>
      <c r="HL780" s="2"/>
      <c r="HM780" s="2"/>
      <c r="HN780" s="2"/>
      <c r="HO780" s="2"/>
      <c r="HP780" s="2"/>
      <c r="HQ780" s="2"/>
      <c r="HR780" s="2"/>
      <c r="HS780" s="2"/>
      <c r="HT780" s="2"/>
      <c r="HU780" s="2"/>
      <c r="HV780" s="2"/>
      <c r="HW780" s="2"/>
      <c r="HX780" s="2"/>
      <c r="HY780" s="2"/>
      <c r="HZ780" s="2"/>
      <c r="IA780" s="2"/>
      <c r="IB780" s="2"/>
      <c r="IC780" s="2"/>
      <c r="ID780" s="2"/>
      <c r="IE780" s="2"/>
      <c r="IF780" s="2"/>
      <c r="IG780" s="2"/>
    </row>
    <row r="781" spans="1:241" s="6" customFormat="1" x14ac:dyDescent="0.25">
      <c r="A781" s="33"/>
      <c r="B781" s="29"/>
      <c r="C781" s="29"/>
      <c r="D781" s="30"/>
      <c r="E781" s="29"/>
      <c r="F781" s="29"/>
      <c r="G781" s="29"/>
      <c r="H781" s="29"/>
      <c r="I781" s="3"/>
      <c r="J781" s="3"/>
      <c r="K781" s="3"/>
      <c r="L781" s="57"/>
      <c r="M781" s="57"/>
      <c r="N781" s="57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  <c r="FZ781" s="2"/>
      <c r="GA781" s="2"/>
      <c r="GB781" s="2"/>
      <c r="GC781" s="2"/>
      <c r="GD781" s="2"/>
      <c r="GE781" s="2"/>
      <c r="GF781" s="2"/>
      <c r="GG781" s="2"/>
      <c r="GH781" s="2"/>
      <c r="GI781" s="2"/>
      <c r="GJ781" s="2"/>
      <c r="GK781" s="2"/>
      <c r="GL781" s="2"/>
      <c r="GM781" s="2"/>
      <c r="GN781" s="2"/>
      <c r="GO781" s="2"/>
      <c r="GP781" s="2"/>
      <c r="GQ781" s="2"/>
      <c r="GR781" s="2"/>
      <c r="GS781" s="2"/>
      <c r="GT781" s="2"/>
      <c r="GU781" s="2"/>
      <c r="GV781" s="2"/>
      <c r="GW781" s="2"/>
      <c r="GX781" s="2"/>
      <c r="GY781" s="2"/>
      <c r="GZ781" s="2"/>
      <c r="HA781" s="2"/>
      <c r="HB781" s="2"/>
      <c r="HC781" s="2"/>
      <c r="HD781" s="2"/>
      <c r="HE781" s="2"/>
      <c r="HF781" s="2"/>
      <c r="HG781" s="2"/>
      <c r="HH781" s="2"/>
      <c r="HI781" s="2"/>
      <c r="HJ781" s="2"/>
      <c r="HK781" s="2"/>
      <c r="HL781" s="2"/>
      <c r="HM781" s="2"/>
      <c r="HN781" s="2"/>
      <c r="HO781" s="2"/>
      <c r="HP781" s="2"/>
      <c r="HQ781" s="2"/>
      <c r="HR781" s="2"/>
      <c r="HS781" s="2"/>
      <c r="HT781" s="2"/>
      <c r="HU781" s="2"/>
      <c r="HV781" s="2"/>
      <c r="HW781" s="2"/>
      <c r="HX781" s="2"/>
      <c r="HY781" s="2"/>
      <c r="HZ781" s="2"/>
      <c r="IA781" s="2"/>
      <c r="IB781" s="2"/>
      <c r="IC781" s="2"/>
      <c r="ID781" s="2"/>
      <c r="IE781" s="2"/>
      <c r="IF781" s="2"/>
      <c r="IG781" s="2"/>
    </row>
    <row r="782" spans="1:241" s="6" customFormat="1" x14ac:dyDescent="0.25">
      <c r="A782" s="33"/>
      <c r="B782" s="29"/>
      <c r="C782" s="29"/>
      <c r="D782" s="30"/>
      <c r="E782" s="29"/>
      <c r="F782" s="29"/>
      <c r="G782" s="29"/>
      <c r="H782" s="29"/>
      <c r="I782" s="3"/>
      <c r="J782" s="3"/>
      <c r="K782" s="3"/>
      <c r="L782" s="57"/>
      <c r="M782" s="57"/>
      <c r="N782" s="57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  <c r="FZ782" s="2"/>
      <c r="GA782" s="2"/>
      <c r="GB782" s="2"/>
      <c r="GC782" s="2"/>
      <c r="GD782" s="2"/>
      <c r="GE782" s="2"/>
      <c r="GF782" s="2"/>
      <c r="GG782" s="2"/>
      <c r="GH782" s="2"/>
      <c r="GI782" s="2"/>
      <c r="GJ782" s="2"/>
      <c r="GK782" s="2"/>
      <c r="GL782" s="2"/>
      <c r="GM782" s="2"/>
      <c r="GN782" s="2"/>
      <c r="GO782" s="2"/>
      <c r="GP782" s="2"/>
      <c r="GQ782" s="2"/>
      <c r="GR782" s="2"/>
      <c r="GS782" s="2"/>
      <c r="GT782" s="2"/>
      <c r="GU782" s="2"/>
      <c r="GV782" s="2"/>
      <c r="GW782" s="2"/>
      <c r="GX782" s="2"/>
      <c r="GY782" s="2"/>
      <c r="GZ782" s="2"/>
      <c r="HA782" s="2"/>
      <c r="HB782" s="2"/>
      <c r="HC782" s="2"/>
      <c r="HD782" s="2"/>
      <c r="HE782" s="2"/>
      <c r="HF782" s="2"/>
      <c r="HG782" s="2"/>
      <c r="HH782" s="2"/>
      <c r="HI782" s="2"/>
      <c r="HJ782" s="2"/>
      <c r="HK782" s="2"/>
      <c r="HL782" s="2"/>
      <c r="HM782" s="2"/>
      <c r="HN782" s="2"/>
      <c r="HO782" s="2"/>
      <c r="HP782" s="2"/>
      <c r="HQ782" s="2"/>
      <c r="HR782" s="2"/>
      <c r="HS782" s="2"/>
      <c r="HT782" s="2"/>
      <c r="HU782" s="2"/>
      <c r="HV782" s="2"/>
      <c r="HW782" s="2"/>
      <c r="HX782" s="2"/>
      <c r="HY782" s="2"/>
      <c r="HZ782" s="2"/>
      <c r="IA782" s="2"/>
      <c r="IB782" s="2"/>
      <c r="IC782" s="2"/>
      <c r="ID782" s="2"/>
      <c r="IE782" s="2"/>
      <c r="IF782" s="2"/>
      <c r="IG782" s="2"/>
    </row>
    <row r="783" spans="1:241" s="6" customFormat="1" x14ac:dyDescent="0.25">
      <c r="A783" s="33"/>
      <c r="B783" s="29"/>
      <c r="C783" s="29"/>
      <c r="D783" s="30"/>
      <c r="E783" s="29"/>
      <c r="F783" s="29"/>
      <c r="G783" s="29"/>
      <c r="H783" s="29"/>
      <c r="I783" s="3"/>
      <c r="J783" s="3"/>
      <c r="K783" s="3"/>
      <c r="L783" s="57"/>
      <c r="M783" s="57"/>
      <c r="N783" s="57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  <c r="GA783" s="2"/>
      <c r="GB783" s="2"/>
      <c r="GC783" s="2"/>
      <c r="GD783" s="2"/>
      <c r="GE783" s="2"/>
      <c r="GF783" s="2"/>
      <c r="GG783" s="2"/>
      <c r="GH783" s="2"/>
      <c r="GI783" s="2"/>
      <c r="GJ783" s="2"/>
      <c r="GK783" s="2"/>
      <c r="GL783" s="2"/>
      <c r="GM783" s="2"/>
      <c r="GN783" s="2"/>
      <c r="GO783" s="2"/>
      <c r="GP783" s="2"/>
      <c r="GQ783" s="2"/>
      <c r="GR783" s="2"/>
      <c r="GS783" s="2"/>
      <c r="GT783" s="2"/>
      <c r="GU783" s="2"/>
      <c r="GV783" s="2"/>
      <c r="GW783" s="2"/>
      <c r="GX783" s="2"/>
      <c r="GY783" s="2"/>
      <c r="GZ783" s="2"/>
      <c r="HA783" s="2"/>
      <c r="HB783" s="2"/>
      <c r="HC783" s="2"/>
      <c r="HD783" s="2"/>
      <c r="HE783" s="2"/>
      <c r="HF783" s="2"/>
      <c r="HG783" s="2"/>
      <c r="HH783" s="2"/>
      <c r="HI783" s="2"/>
      <c r="HJ783" s="2"/>
      <c r="HK783" s="2"/>
      <c r="HL783" s="2"/>
      <c r="HM783" s="2"/>
      <c r="HN783" s="2"/>
      <c r="HO783" s="2"/>
      <c r="HP783" s="2"/>
      <c r="HQ783" s="2"/>
      <c r="HR783" s="2"/>
      <c r="HS783" s="2"/>
      <c r="HT783" s="2"/>
      <c r="HU783" s="2"/>
      <c r="HV783" s="2"/>
      <c r="HW783" s="2"/>
      <c r="HX783" s="2"/>
      <c r="HY783" s="2"/>
      <c r="HZ783" s="2"/>
      <c r="IA783" s="2"/>
      <c r="IB783" s="2"/>
      <c r="IC783" s="2"/>
      <c r="ID783" s="2"/>
      <c r="IE783" s="2"/>
      <c r="IF783" s="2"/>
      <c r="IG783" s="2"/>
    </row>
    <row r="784" spans="1:241" s="6" customFormat="1" x14ac:dyDescent="0.25">
      <c r="A784" s="33"/>
      <c r="B784" s="29"/>
      <c r="C784" s="29"/>
      <c r="D784" s="30"/>
      <c r="E784" s="29"/>
      <c r="F784" s="29"/>
      <c r="G784" s="29"/>
      <c r="H784" s="29"/>
      <c r="I784" s="3"/>
      <c r="J784" s="3"/>
      <c r="K784" s="3"/>
      <c r="L784" s="57"/>
      <c r="M784" s="57"/>
      <c r="N784" s="57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  <c r="GA784" s="2"/>
      <c r="GB784" s="2"/>
      <c r="GC784" s="2"/>
      <c r="GD784" s="2"/>
      <c r="GE784" s="2"/>
      <c r="GF784" s="2"/>
      <c r="GG784" s="2"/>
      <c r="GH784" s="2"/>
      <c r="GI784" s="2"/>
      <c r="GJ784" s="2"/>
      <c r="GK784" s="2"/>
      <c r="GL784" s="2"/>
      <c r="GM784" s="2"/>
      <c r="GN784" s="2"/>
      <c r="GO784" s="2"/>
      <c r="GP784" s="2"/>
      <c r="GQ784" s="2"/>
      <c r="GR784" s="2"/>
      <c r="GS784" s="2"/>
      <c r="GT784" s="2"/>
      <c r="GU784" s="2"/>
      <c r="GV784" s="2"/>
      <c r="GW784" s="2"/>
      <c r="GX784" s="2"/>
      <c r="GY784" s="2"/>
      <c r="GZ784" s="2"/>
      <c r="HA784" s="2"/>
      <c r="HB784" s="2"/>
      <c r="HC784" s="2"/>
      <c r="HD784" s="2"/>
      <c r="HE784" s="2"/>
      <c r="HF784" s="2"/>
      <c r="HG784" s="2"/>
      <c r="HH784" s="2"/>
      <c r="HI784" s="2"/>
      <c r="HJ784" s="2"/>
      <c r="HK784" s="2"/>
      <c r="HL784" s="2"/>
      <c r="HM784" s="2"/>
      <c r="HN784" s="2"/>
      <c r="HO784" s="2"/>
      <c r="HP784" s="2"/>
      <c r="HQ784" s="2"/>
      <c r="HR784" s="2"/>
      <c r="HS784" s="2"/>
      <c r="HT784" s="2"/>
      <c r="HU784" s="2"/>
      <c r="HV784" s="2"/>
      <c r="HW784" s="2"/>
      <c r="HX784" s="2"/>
      <c r="HY784" s="2"/>
      <c r="HZ784" s="2"/>
      <c r="IA784" s="2"/>
      <c r="IB784" s="2"/>
      <c r="IC784" s="2"/>
      <c r="ID784" s="2"/>
      <c r="IE784" s="2"/>
      <c r="IF784" s="2"/>
      <c r="IG784" s="2"/>
    </row>
    <row r="785" spans="1:241" s="6" customFormat="1" x14ac:dyDescent="0.25">
      <c r="A785" s="33"/>
      <c r="B785" s="29"/>
      <c r="C785" s="29"/>
      <c r="D785" s="30"/>
      <c r="E785" s="29"/>
      <c r="F785" s="29"/>
      <c r="G785" s="29"/>
      <c r="H785" s="29"/>
      <c r="I785" s="3"/>
      <c r="J785" s="3"/>
      <c r="K785" s="3"/>
      <c r="L785" s="57"/>
      <c r="M785" s="57"/>
      <c r="N785" s="57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  <c r="FZ785" s="2"/>
      <c r="GA785" s="2"/>
      <c r="GB785" s="2"/>
      <c r="GC785" s="2"/>
      <c r="GD785" s="2"/>
      <c r="GE785" s="2"/>
      <c r="GF785" s="2"/>
      <c r="GG785" s="2"/>
      <c r="GH785" s="2"/>
      <c r="GI785" s="2"/>
      <c r="GJ785" s="2"/>
      <c r="GK785" s="2"/>
      <c r="GL785" s="2"/>
      <c r="GM785" s="2"/>
      <c r="GN785" s="2"/>
      <c r="GO785" s="2"/>
      <c r="GP785" s="2"/>
      <c r="GQ785" s="2"/>
      <c r="GR785" s="2"/>
      <c r="GS785" s="2"/>
      <c r="GT785" s="2"/>
      <c r="GU785" s="2"/>
      <c r="GV785" s="2"/>
      <c r="GW785" s="2"/>
      <c r="GX785" s="2"/>
      <c r="GY785" s="2"/>
      <c r="GZ785" s="2"/>
      <c r="HA785" s="2"/>
      <c r="HB785" s="2"/>
      <c r="HC785" s="2"/>
      <c r="HD785" s="2"/>
      <c r="HE785" s="2"/>
      <c r="HF785" s="2"/>
      <c r="HG785" s="2"/>
      <c r="HH785" s="2"/>
      <c r="HI785" s="2"/>
      <c r="HJ785" s="2"/>
      <c r="HK785" s="2"/>
      <c r="HL785" s="2"/>
      <c r="HM785" s="2"/>
      <c r="HN785" s="2"/>
      <c r="HO785" s="2"/>
      <c r="HP785" s="2"/>
      <c r="HQ785" s="2"/>
      <c r="HR785" s="2"/>
      <c r="HS785" s="2"/>
      <c r="HT785" s="2"/>
      <c r="HU785" s="2"/>
      <c r="HV785" s="2"/>
      <c r="HW785" s="2"/>
      <c r="HX785" s="2"/>
      <c r="HY785" s="2"/>
      <c r="HZ785" s="2"/>
      <c r="IA785" s="2"/>
      <c r="IB785" s="2"/>
      <c r="IC785" s="2"/>
      <c r="ID785" s="2"/>
      <c r="IE785" s="2"/>
      <c r="IF785" s="2"/>
      <c r="IG785" s="2"/>
    </row>
    <row r="786" spans="1:241" s="6" customFormat="1" x14ac:dyDescent="0.25">
      <c r="A786" s="33"/>
      <c r="B786" s="29"/>
      <c r="C786" s="29"/>
      <c r="D786" s="30"/>
      <c r="E786" s="29"/>
      <c r="F786" s="29"/>
      <c r="G786" s="29"/>
      <c r="H786" s="29"/>
      <c r="I786" s="3"/>
      <c r="J786" s="3"/>
      <c r="K786" s="3"/>
      <c r="L786" s="57"/>
      <c r="M786" s="57"/>
      <c r="N786" s="57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  <c r="FZ786" s="2"/>
      <c r="GA786" s="2"/>
      <c r="GB786" s="2"/>
      <c r="GC786" s="2"/>
      <c r="GD786" s="2"/>
      <c r="GE786" s="2"/>
      <c r="GF786" s="2"/>
      <c r="GG786" s="2"/>
      <c r="GH786" s="2"/>
      <c r="GI786" s="2"/>
      <c r="GJ786" s="2"/>
      <c r="GK786" s="2"/>
      <c r="GL786" s="2"/>
      <c r="GM786" s="2"/>
      <c r="GN786" s="2"/>
      <c r="GO786" s="2"/>
      <c r="GP786" s="2"/>
      <c r="GQ786" s="2"/>
      <c r="GR786" s="2"/>
      <c r="GS786" s="2"/>
      <c r="GT786" s="2"/>
      <c r="GU786" s="2"/>
      <c r="GV786" s="2"/>
      <c r="GW786" s="2"/>
      <c r="GX786" s="2"/>
      <c r="GY786" s="2"/>
      <c r="GZ786" s="2"/>
      <c r="HA786" s="2"/>
      <c r="HB786" s="2"/>
      <c r="HC786" s="2"/>
      <c r="HD786" s="2"/>
      <c r="HE786" s="2"/>
      <c r="HF786" s="2"/>
      <c r="HG786" s="2"/>
      <c r="HH786" s="2"/>
      <c r="HI786" s="2"/>
      <c r="HJ786" s="2"/>
      <c r="HK786" s="2"/>
      <c r="HL786" s="2"/>
      <c r="HM786" s="2"/>
      <c r="HN786" s="2"/>
      <c r="HO786" s="2"/>
      <c r="HP786" s="2"/>
      <c r="HQ786" s="2"/>
      <c r="HR786" s="2"/>
      <c r="HS786" s="2"/>
      <c r="HT786" s="2"/>
      <c r="HU786" s="2"/>
      <c r="HV786" s="2"/>
      <c r="HW786" s="2"/>
      <c r="HX786" s="2"/>
      <c r="HY786" s="2"/>
      <c r="HZ786" s="2"/>
      <c r="IA786" s="2"/>
      <c r="IB786" s="2"/>
      <c r="IC786" s="2"/>
      <c r="ID786" s="2"/>
      <c r="IE786" s="2"/>
      <c r="IF786" s="2"/>
      <c r="IG786" s="2"/>
    </row>
    <row r="787" spans="1:241" s="6" customFormat="1" x14ac:dyDescent="0.25">
      <c r="A787" s="33"/>
      <c r="B787" s="29"/>
      <c r="C787" s="29"/>
      <c r="D787" s="30"/>
      <c r="E787" s="29"/>
      <c r="F787" s="29"/>
      <c r="G787" s="29"/>
      <c r="H787" s="29"/>
      <c r="I787" s="3"/>
      <c r="J787" s="3"/>
      <c r="K787" s="3"/>
      <c r="L787" s="57"/>
      <c r="M787" s="57"/>
      <c r="N787" s="57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  <c r="FZ787" s="2"/>
      <c r="GA787" s="2"/>
      <c r="GB787" s="2"/>
      <c r="GC787" s="2"/>
      <c r="GD787" s="2"/>
      <c r="GE787" s="2"/>
      <c r="GF787" s="2"/>
      <c r="GG787" s="2"/>
      <c r="GH787" s="2"/>
      <c r="GI787" s="2"/>
      <c r="GJ787" s="2"/>
      <c r="GK787" s="2"/>
      <c r="GL787" s="2"/>
      <c r="GM787" s="2"/>
      <c r="GN787" s="2"/>
      <c r="GO787" s="2"/>
      <c r="GP787" s="2"/>
      <c r="GQ787" s="2"/>
      <c r="GR787" s="2"/>
      <c r="GS787" s="2"/>
      <c r="GT787" s="2"/>
      <c r="GU787" s="2"/>
      <c r="GV787" s="2"/>
      <c r="GW787" s="2"/>
      <c r="GX787" s="2"/>
      <c r="GY787" s="2"/>
      <c r="GZ787" s="2"/>
      <c r="HA787" s="2"/>
      <c r="HB787" s="2"/>
      <c r="HC787" s="2"/>
      <c r="HD787" s="2"/>
      <c r="HE787" s="2"/>
      <c r="HF787" s="2"/>
      <c r="HG787" s="2"/>
      <c r="HH787" s="2"/>
      <c r="HI787" s="2"/>
      <c r="HJ787" s="2"/>
      <c r="HK787" s="2"/>
      <c r="HL787" s="2"/>
      <c r="HM787" s="2"/>
      <c r="HN787" s="2"/>
      <c r="HO787" s="2"/>
      <c r="HP787" s="2"/>
      <c r="HQ787" s="2"/>
      <c r="HR787" s="2"/>
      <c r="HS787" s="2"/>
      <c r="HT787" s="2"/>
      <c r="HU787" s="2"/>
      <c r="HV787" s="2"/>
      <c r="HW787" s="2"/>
      <c r="HX787" s="2"/>
      <c r="HY787" s="2"/>
      <c r="HZ787" s="2"/>
      <c r="IA787" s="2"/>
      <c r="IB787" s="2"/>
      <c r="IC787" s="2"/>
      <c r="ID787" s="2"/>
      <c r="IE787" s="2"/>
      <c r="IF787" s="2"/>
      <c r="IG787" s="2"/>
    </row>
    <row r="788" spans="1:241" s="6" customFormat="1" x14ac:dyDescent="0.25">
      <c r="A788" s="33"/>
      <c r="B788" s="29"/>
      <c r="C788" s="29"/>
      <c r="D788" s="30"/>
      <c r="E788" s="29"/>
      <c r="F788" s="29"/>
      <c r="G788" s="29"/>
      <c r="H788" s="29"/>
      <c r="I788" s="3"/>
      <c r="J788" s="3"/>
      <c r="K788" s="3"/>
      <c r="L788" s="57"/>
      <c r="M788" s="57"/>
      <c r="N788" s="57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  <c r="FZ788" s="2"/>
      <c r="GA788" s="2"/>
      <c r="GB788" s="2"/>
      <c r="GC788" s="2"/>
      <c r="GD788" s="2"/>
      <c r="GE788" s="2"/>
      <c r="GF788" s="2"/>
      <c r="GG788" s="2"/>
      <c r="GH788" s="2"/>
      <c r="GI788" s="2"/>
      <c r="GJ788" s="2"/>
      <c r="GK788" s="2"/>
      <c r="GL788" s="2"/>
      <c r="GM788" s="2"/>
      <c r="GN788" s="2"/>
      <c r="GO788" s="2"/>
      <c r="GP788" s="2"/>
      <c r="GQ788" s="2"/>
      <c r="GR788" s="2"/>
      <c r="GS788" s="2"/>
      <c r="GT788" s="2"/>
      <c r="GU788" s="2"/>
      <c r="GV788" s="2"/>
      <c r="GW788" s="2"/>
      <c r="GX788" s="2"/>
      <c r="GY788" s="2"/>
      <c r="GZ788" s="2"/>
      <c r="HA788" s="2"/>
      <c r="HB788" s="2"/>
      <c r="HC788" s="2"/>
      <c r="HD788" s="2"/>
      <c r="HE788" s="2"/>
      <c r="HF788" s="2"/>
      <c r="HG788" s="2"/>
      <c r="HH788" s="2"/>
      <c r="HI788" s="2"/>
      <c r="HJ788" s="2"/>
      <c r="HK788" s="2"/>
      <c r="HL788" s="2"/>
      <c r="HM788" s="2"/>
      <c r="HN788" s="2"/>
      <c r="HO788" s="2"/>
      <c r="HP788" s="2"/>
      <c r="HQ788" s="2"/>
      <c r="HR788" s="2"/>
      <c r="HS788" s="2"/>
      <c r="HT788" s="2"/>
      <c r="HU788" s="2"/>
      <c r="HV788" s="2"/>
      <c r="HW788" s="2"/>
      <c r="HX788" s="2"/>
      <c r="HY788" s="2"/>
      <c r="HZ788" s="2"/>
      <c r="IA788" s="2"/>
      <c r="IB788" s="2"/>
      <c r="IC788" s="2"/>
      <c r="ID788" s="2"/>
      <c r="IE788" s="2"/>
      <c r="IF788" s="2"/>
      <c r="IG788" s="2"/>
    </row>
    <row r="789" spans="1:241" s="6" customFormat="1" x14ac:dyDescent="0.25">
      <c r="A789" s="33"/>
      <c r="B789" s="29"/>
      <c r="C789" s="29"/>
      <c r="D789" s="30"/>
      <c r="E789" s="29"/>
      <c r="F789" s="29"/>
      <c r="G789" s="29"/>
      <c r="H789" s="29"/>
      <c r="I789" s="3"/>
      <c r="J789" s="3"/>
      <c r="K789" s="3"/>
      <c r="L789" s="57"/>
      <c r="M789" s="57"/>
      <c r="N789" s="57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  <c r="FZ789" s="2"/>
      <c r="GA789" s="2"/>
      <c r="GB789" s="2"/>
      <c r="GC789" s="2"/>
      <c r="GD789" s="2"/>
      <c r="GE789" s="2"/>
      <c r="GF789" s="2"/>
      <c r="GG789" s="2"/>
      <c r="GH789" s="2"/>
      <c r="GI789" s="2"/>
      <c r="GJ789" s="2"/>
      <c r="GK789" s="2"/>
      <c r="GL789" s="2"/>
      <c r="GM789" s="2"/>
      <c r="GN789" s="2"/>
      <c r="GO789" s="2"/>
      <c r="GP789" s="2"/>
      <c r="GQ789" s="2"/>
      <c r="GR789" s="2"/>
      <c r="GS789" s="2"/>
      <c r="GT789" s="2"/>
      <c r="GU789" s="2"/>
      <c r="GV789" s="2"/>
      <c r="GW789" s="2"/>
      <c r="GX789" s="2"/>
      <c r="GY789" s="2"/>
      <c r="GZ789" s="2"/>
      <c r="HA789" s="2"/>
      <c r="HB789" s="2"/>
      <c r="HC789" s="2"/>
      <c r="HD789" s="2"/>
      <c r="HE789" s="2"/>
      <c r="HF789" s="2"/>
      <c r="HG789" s="2"/>
      <c r="HH789" s="2"/>
      <c r="HI789" s="2"/>
      <c r="HJ789" s="2"/>
      <c r="HK789" s="2"/>
      <c r="HL789" s="2"/>
      <c r="HM789" s="2"/>
      <c r="HN789" s="2"/>
      <c r="HO789" s="2"/>
      <c r="HP789" s="2"/>
      <c r="HQ789" s="2"/>
      <c r="HR789" s="2"/>
      <c r="HS789" s="2"/>
      <c r="HT789" s="2"/>
      <c r="HU789" s="2"/>
      <c r="HV789" s="2"/>
      <c r="HW789" s="2"/>
      <c r="HX789" s="2"/>
      <c r="HY789" s="2"/>
      <c r="HZ789" s="2"/>
      <c r="IA789" s="2"/>
      <c r="IB789" s="2"/>
      <c r="IC789" s="2"/>
      <c r="ID789" s="2"/>
      <c r="IE789" s="2"/>
      <c r="IF789" s="2"/>
      <c r="IG789" s="2"/>
    </row>
    <row r="790" spans="1:241" s="6" customFormat="1" x14ac:dyDescent="0.25">
      <c r="A790" s="33"/>
      <c r="B790" s="29"/>
      <c r="C790" s="29"/>
      <c r="D790" s="30"/>
      <c r="E790" s="29"/>
      <c r="F790" s="29"/>
      <c r="G790" s="29"/>
      <c r="H790" s="29"/>
      <c r="I790" s="3"/>
      <c r="J790" s="3"/>
      <c r="K790" s="3"/>
      <c r="L790" s="57"/>
      <c r="M790" s="57"/>
      <c r="N790" s="57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  <c r="FZ790" s="2"/>
      <c r="GA790" s="2"/>
      <c r="GB790" s="2"/>
      <c r="GC790" s="2"/>
      <c r="GD790" s="2"/>
      <c r="GE790" s="2"/>
      <c r="GF790" s="2"/>
      <c r="GG790" s="2"/>
      <c r="GH790" s="2"/>
      <c r="GI790" s="2"/>
      <c r="GJ790" s="2"/>
      <c r="GK790" s="2"/>
      <c r="GL790" s="2"/>
      <c r="GM790" s="2"/>
      <c r="GN790" s="2"/>
      <c r="GO790" s="2"/>
      <c r="GP790" s="2"/>
      <c r="GQ790" s="2"/>
      <c r="GR790" s="2"/>
      <c r="GS790" s="2"/>
      <c r="GT790" s="2"/>
      <c r="GU790" s="2"/>
      <c r="GV790" s="2"/>
      <c r="GW790" s="2"/>
      <c r="GX790" s="2"/>
      <c r="GY790" s="2"/>
      <c r="GZ790" s="2"/>
      <c r="HA790" s="2"/>
      <c r="HB790" s="2"/>
      <c r="HC790" s="2"/>
      <c r="HD790" s="2"/>
      <c r="HE790" s="2"/>
      <c r="HF790" s="2"/>
      <c r="HG790" s="2"/>
      <c r="HH790" s="2"/>
      <c r="HI790" s="2"/>
      <c r="HJ790" s="2"/>
      <c r="HK790" s="2"/>
      <c r="HL790" s="2"/>
      <c r="HM790" s="2"/>
      <c r="HN790" s="2"/>
      <c r="HO790" s="2"/>
      <c r="HP790" s="2"/>
      <c r="HQ790" s="2"/>
      <c r="HR790" s="2"/>
      <c r="HS790" s="2"/>
      <c r="HT790" s="2"/>
      <c r="HU790" s="2"/>
      <c r="HV790" s="2"/>
      <c r="HW790" s="2"/>
      <c r="HX790" s="2"/>
      <c r="HY790" s="2"/>
      <c r="HZ790" s="2"/>
      <c r="IA790" s="2"/>
      <c r="IB790" s="2"/>
      <c r="IC790" s="2"/>
      <c r="ID790" s="2"/>
      <c r="IE790" s="2"/>
      <c r="IF790" s="2"/>
      <c r="IG790" s="2"/>
    </row>
    <row r="791" spans="1:241" s="6" customFormat="1" x14ac:dyDescent="0.25">
      <c r="A791" s="33"/>
      <c r="B791" s="29"/>
      <c r="C791" s="29"/>
      <c r="D791" s="30"/>
      <c r="E791" s="29"/>
      <c r="F791" s="29"/>
      <c r="G791" s="29"/>
      <c r="H791" s="29"/>
      <c r="I791" s="3"/>
      <c r="J791" s="3"/>
      <c r="K791" s="3"/>
      <c r="L791" s="57"/>
      <c r="M791" s="57"/>
      <c r="N791" s="57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  <c r="FZ791" s="2"/>
      <c r="GA791" s="2"/>
      <c r="GB791" s="2"/>
      <c r="GC791" s="2"/>
      <c r="GD791" s="2"/>
      <c r="GE791" s="2"/>
      <c r="GF791" s="2"/>
      <c r="GG791" s="2"/>
      <c r="GH791" s="2"/>
      <c r="GI791" s="2"/>
      <c r="GJ791" s="2"/>
      <c r="GK791" s="2"/>
      <c r="GL791" s="2"/>
      <c r="GM791" s="2"/>
      <c r="GN791" s="2"/>
      <c r="GO791" s="2"/>
      <c r="GP791" s="2"/>
      <c r="GQ791" s="2"/>
      <c r="GR791" s="2"/>
      <c r="GS791" s="2"/>
      <c r="GT791" s="2"/>
      <c r="GU791" s="2"/>
      <c r="GV791" s="2"/>
      <c r="GW791" s="2"/>
      <c r="GX791" s="2"/>
      <c r="GY791" s="2"/>
      <c r="GZ791" s="2"/>
      <c r="HA791" s="2"/>
      <c r="HB791" s="2"/>
      <c r="HC791" s="2"/>
      <c r="HD791" s="2"/>
      <c r="HE791" s="2"/>
      <c r="HF791" s="2"/>
      <c r="HG791" s="2"/>
      <c r="HH791" s="2"/>
      <c r="HI791" s="2"/>
      <c r="HJ791" s="2"/>
      <c r="HK791" s="2"/>
      <c r="HL791" s="2"/>
      <c r="HM791" s="2"/>
      <c r="HN791" s="2"/>
      <c r="HO791" s="2"/>
      <c r="HP791" s="2"/>
      <c r="HQ791" s="2"/>
      <c r="HR791" s="2"/>
      <c r="HS791" s="2"/>
      <c r="HT791" s="2"/>
      <c r="HU791" s="2"/>
      <c r="HV791" s="2"/>
      <c r="HW791" s="2"/>
      <c r="HX791" s="2"/>
      <c r="HY791" s="2"/>
      <c r="HZ791" s="2"/>
      <c r="IA791" s="2"/>
      <c r="IB791" s="2"/>
      <c r="IC791" s="2"/>
      <c r="ID791" s="2"/>
      <c r="IE791" s="2"/>
      <c r="IF791" s="2"/>
      <c r="IG791" s="2"/>
    </row>
    <row r="792" spans="1:241" s="6" customFormat="1" x14ac:dyDescent="0.25">
      <c r="A792" s="33"/>
      <c r="B792" s="29"/>
      <c r="C792" s="29"/>
      <c r="D792" s="30"/>
      <c r="E792" s="29"/>
      <c r="F792" s="29"/>
      <c r="G792" s="29"/>
      <c r="H792" s="29"/>
      <c r="I792" s="3"/>
      <c r="J792" s="3"/>
      <c r="K792" s="3"/>
      <c r="L792" s="57"/>
      <c r="M792" s="57"/>
      <c r="N792" s="57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  <c r="FZ792" s="2"/>
      <c r="GA792" s="2"/>
      <c r="GB792" s="2"/>
      <c r="GC792" s="2"/>
      <c r="GD792" s="2"/>
      <c r="GE792" s="2"/>
      <c r="GF792" s="2"/>
      <c r="GG792" s="2"/>
      <c r="GH792" s="2"/>
      <c r="GI792" s="2"/>
      <c r="GJ792" s="2"/>
      <c r="GK792" s="2"/>
      <c r="GL792" s="2"/>
      <c r="GM792" s="2"/>
      <c r="GN792" s="2"/>
      <c r="GO792" s="2"/>
      <c r="GP792" s="2"/>
      <c r="GQ792" s="2"/>
      <c r="GR792" s="2"/>
      <c r="GS792" s="2"/>
      <c r="GT792" s="2"/>
      <c r="GU792" s="2"/>
      <c r="GV792" s="2"/>
      <c r="GW792" s="2"/>
      <c r="GX792" s="2"/>
      <c r="GY792" s="2"/>
      <c r="GZ792" s="2"/>
      <c r="HA792" s="2"/>
      <c r="HB792" s="2"/>
      <c r="HC792" s="2"/>
      <c r="HD792" s="2"/>
      <c r="HE792" s="2"/>
      <c r="HF792" s="2"/>
      <c r="HG792" s="2"/>
      <c r="HH792" s="2"/>
      <c r="HI792" s="2"/>
      <c r="HJ792" s="2"/>
      <c r="HK792" s="2"/>
      <c r="HL792" s="2"/>
      <c r="HM792" s="2"/>
      <c r="HN792" s="2"/>
      <c r="HO792" s="2"/>
      <c r="HP792" s="2"/>
      <c r="HQ792" s="2"/>
      <c r="HR792" s="2"/>
      <c r="HS792" s="2"/>
      <c r="HT792" s="2"/>
      <c r="HU792" s="2"/>
      <c r="HV792" s="2"/>
      <c r="HW792" s="2"/>
      <c r="HX792" s="2"/>
      <c r="HY792" s="2"/>
      <c r="HZ792" s="2"/>
      <c r="IA792" s="2"/>
      <c r="IB792" s="2"/>
      <c r="IC792" s="2"/>
      <c r="ID792" s="2"/>
      <c r="IE792" s="2"/>
      <c r="IF792" s="2"/>
      <c r="IG792" s="2"/>
    </row>
    <row r="793" spans="1:241" s="6" customFormat="1" x14ac:dyDescent="0.25">
      <c r="A793" s="33"/>
      <c r="B793" s="29"/>
      <c r="C793" s="29"/>
      <c r="D793" s="30"/>
      <c r="E793" s="29"/>
      <c r="F793" s="29"/>
      <c r="G793" s="29"/>
      <c r="H793" s="29"/>
      <c r="I793" s="3"/>
      <c r="J793" s="3"/>
      <c r="K793" s="3"/>
      <c r="L793" s="57"/>
      <c r="M793" s="57"/>
      <c r="N793" s="57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  <c r="FZ793" s="2"/>
      <c r="GA793" s="2"/>
      <c r="GB793" s="2"/>
      <c r="GC793" s="2"/>
      <c r="GD793" s="2"/>
      <c r="GE793" s="2"/>
      <c r="GF793" s="2"/>
      <c r="GG793" s="2"/>
      <c r="GH793" s="2"/>
      <c r="GI793" s="2"/>
      <c r="GJ793" s="2"/>
      <c r="GK793" s="2"/>
      <c r="GL793" s="2"/>
      <c r="GM793" s="2"/>
      <c r="GN793" s="2"/>
      <c r="GO793" s="2"/>
      <c r="GP793" s="2"/>
      <c r="GQ793" s="2"/>
      <c r="GR793" s="2"/>
      <c r="GS793" s="2"/>
      <c r="GT793" s="2"/>
      <c r="GU793" s="2"/>
      <c r="GV793" s="2"/>
      <c r="GW793" s="2"/>
      <c r="GX793" s="2"/>
      <c r="GY793" s="2"/>
      <c r="GZ793" s="2"/>
      <c r="HA793" s="2"/>
      <c r="HB793" s="2"/>
      <c r="HC793" s="2"/>
      <c r="HD793" s="2"/>
      <c r="HE793" s="2"/>
      <c r="HF793" s="2"/>
      <c r="HG793" s="2"/>
      <c r="HH793" s="2"/>
      <c r="HI793" s="2"/>
      <c r="HJ793" s="2"/>
      <c r="HK793" s="2"/>
      <c r="HL793" s="2"/>
      <c r="HM793" s="2"/>
      <c r="HN793" s="2"/>
      <c r="HO793" s="2"/>
      <c r="HP793" s="2"/>
      <c r="HQ793" s="2"/>
      <c r="HR793" s="2"/>
      <c r="HS793" s="2"/>
      <c r="HT793" s="2"/>
      <c r="HU793" s="2"/>
      <c r="HV793" s="2"/>
      <c r="HW793" s="2"/>
      <c r="HX793" s="2"/>
      <c r="HY793" s="2"/>
      <c r="HZ793" s="2"/>
      <c r="IA793" s="2"/>
      <c r="IB793" s="2"/>
      <c r="IC793" s="2"/>
      <c r="ID793" s="2"/>
      <c r="IE793" s="2"/>
      <c r="IF793" s="2"/>
      <c r="IG793" s="2"/>
    </row>
    <row r="794" spans="1:241" s="6" customFormat="1" x14ac:dyDescent="0.25">
      <c r="A794" s="33"/>
      <c r="B794" s="29"/>
      <c r="C794" s="29"/>
      <c r="D794" s="30"/>
      <c r="E794" s="29"/>
      <c r="F794" s="29"/>
      <c r="G794" s="29"/>
      <c r="H794" s="29"/>
      <c r="I794" s="3"/>
      <c r="J794" s="3"/>
      <c r="K794" s="3"/>
      <c r="L794" s="57"/>
      <c r="M794" s="57"/>
      <c r="N794" s="57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  <c r="FZ794" s="2"/>
      <c r="GA794" s="2"/>
      <c r="GB794" s="2"/>
      <c r="GC794" s="2"/>
      <c r="GD794" s="2"/>
      <c r="GE794" s="2"/>
      <c r="GF794" s="2"/>
      <c r="GG794" s="2"/>
      <c r="GH794" s="2"/>
      <c r="GI794" s="2"/>
      <c r="GJ794" s="2"/>
      <c r="GK794" s="2"/>
      <c r="GL794" s="2"/>
      <c r="GM794" s="2"/>
      <c r="GN794" s="2"/>
      <c r="GO794" s="2"/>
      <c r="GP794" s="2"/>
      <c r="GQ794" s="2"/>
      <c r="GR794" s="2"/>
      <c r="GS794" s="2"/>
      <c r="GT794" s="2"/>
      <c r="GU794" s="2"/>
      <c r="GV794" s="2"/>
      <c r="GW794" s="2"/>
      <c r="GX794" s="2"/>
      <c r="GY794" s="2"/>
      <c r="GZ794" s="2"/>
      <c r="HA794" s="2"/>
      <c r="HB794" s="2"/>
      <c r="HC794" s="2"/>
      <c r="HD794" s="2"/>
      <c r="HE794" s="2"/>
      <c r="HF794" s="2"/>
      <c r="HG794" s="2"/>
      <c r="HH794" s="2"/>
      <c r="HI794" s="2"/>
      <c r="HJ794" s="2"/>
      <c r="HK794" s="2"/>
      <c r="HL794" s="2"/>
      <c r="HM794" s="2"/>
      <c r="HN794" s="2"/>
      <c r="HO794" s="2"/>
      <c r="HP794" s="2"/>
      <c r="HQ794" s="2"/>
      <c r="HR794" s="2"/>
      <c r="HS794" s="2"/>
      <c r="HT794" s="2"/>
      <c r="HU794" s="2"/>
      <c r="HV794" s="2"/>
      <c r="HW794" s="2"/>
      <c r="HX794" s="2"/>
      <c r="HY794" s="2"/>
      <c r="HZ794" s="2"/>
      <c r="IA794" s="2"/>
      <c r="IB794" s="2"/>
      <c r="IC794" s="2"/>
      <c r="ID794" s="2"/>
      <c r="IE794" s="2"/>
      <c r="IF794" s="2"/>
      <c r="IG794" s="2"/>
    </row>
    <row r="795" spans="1:241" s="6" customFormat="1" x14ac:dyDescent="0.25">
      <c r="A795" s="33"/>
      <c r="B795" s="29"/>
      <c r="C795" s="29"/>
      <c r="D795" s="30"/>
      <c r="E795" s="29"/>
      <c r="F795" s="29"/>
      <c r="G795" s="29"/>
      <c r="H795" s="29"/>
      <c r="I795" s="3"/>
      <c r="J795" s="3"/>
      <c r="K795" s="3"/>
      <c r="L795" s="57"/>
      <c r="M795" s="57"/>
      <c r="N795" s="57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  <c r="FZ795" s="2"/>
      <c r="GA795" s="2"/>
      <c r="GB795" s="2"/>
      <c r="GC795" s="2"/>
      <c r="GD795" s="2"/>
      <c r="GE795" s="2"/>
      <c r="GF795" s="2"/>
      <c r="GG795" s="2"/>
      <c r="GH795" s="2"/>
      <c r="GI795" s="2"/>
      <c r="GJ795" s="2"/>
      <c r="GK795" s="2"/>
      <c r="GL795" s="2"/>
      <c r="GM795" s="2"/>
      <c r="GN795" s="2"/>
      <c r="GO795" s="2"/>
      <c r="GP795" s="2"/>
      <c r="GQ795" s="2"/>
      <c r="GR795" s="2"/>
      <c r="GS795" s="2"/>
      <c r="GT795" s="2"/>
      <c r="GU795" s="2"/>
      <c r="GV795" s="2"/>
      <c r="GW795" s="2"/>
      <c r="GX795" s="2"/>
      <c r="GY795" s="2"/>
      <c r="GZ795" s="2"/>
      <c r="HA795" s="2"/>
      <c r="HB795" s="2"/>
      <c r="HC795" s="2"/>
      <c r="HD795" s="2"/>
      <c r="HE795" s="2"/>
      <c r="HF795" s="2"/>
      <c r="HG795" s="2"/>
      <c r="HH795" s="2"/>
      <c r="HI795" s="2"/>
      <c r="HJ795" s="2"/>
      <c r="HK795" s="2"/>
      <c r="HL795" s="2"/>
      <c r="HM795" s="2"/>
      <c r="HN795" s="2"/>
      <c r="HO795" s="2"/>
      <c r="HP795" s="2"/>
      <c r="HQ795" s="2"/>
      <c r="HR795" s="2"/>
      <c r="HS795" s="2"/>
      <c r="HT795" s="2"/>
      <c r="HU795" s="2"/>
      <c r="HV795" s="2"/>
      <c r="HW795" s="2"/>
      <c r="HX795" s="2"/>
      <c r="HY795" s="2"/>
      <c r="HZ795" s="2"/>
      <c r="IA795" s="2"/>
      <c r="IB795" s="2"/>
      <c r="IC795" s="2"/>
      <c r="ID795" s="2"/>
      <c r="IE795" s="2"/>
      <c r="IF795" s="2"/>
      <c r="IG795" s="2"/>
    </row>
    <row r="796" spans="1:241" s="6" customFormat="1" x14ac:dyDescent="0.25">
      <c r="A796" s="33"/>
      <c r="B796" s="29"/>
      <c r="C796" s="29"/>
      <c r="D796" s="30"/>
      <c r="E796" s="29"/>
      <c r="F796" s="29"/>
      <c r="G796" s="29"/>
      <c r="H796" s="29"/>
      <c r="I796" s="3"/>
      <c r="J796" s="3"/>
      <c r="K796" s="3"/>
      <c r="L796" s="57"/>
      <c r="M796" s="57"/>
      <c r="N796" s="57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  <c r="FX796" s="2"/>
      <c r="FY796" s="2"/>
      <c r="FZ796" s="2"/>
      <c r="GA796" s="2"/>
      <c r="GB796" s="2"/>
      <c r="GC796" s="2"/>
      <c r="GD796" s="2"/>
      <c r="GE796" s="2"/>
      <c r="GF796" s="2"/>
      <c r="GG796" s="2"/>
      <c r="GH796" s="2"/>
      <c r="GI796" s="2"/>
      <c r="GJ796" s="2"/>
      <c r="GK796" s="2"/>
      <c r="GL796" s="2"/>
      <c r="GM796" s="2"/>
      <c r="GN796" s="2"/>
      <c r="GO796" s="2"/>
      <c r="GP796" s="2"/>
      <c r="GQ796" s="2"/>
      <c r="GR796" s="2"/>
      <c r="GS796" s="2"/>
      <c r="GT796" s="2"/>
      <c r="GU796" s="2"/>
      <c r="GV796" s="2"/>
      <c r="GW796" s="2"/>
      <c r="GX796" s="2"/>
      <c r="GY796" s="2"/>
      <c r="GZ796" s="2"/>
      <c r="HA796" s="2"/>
      <c r="HB796" s="2"/>
      <c r="HC796" s="2"/>
      <c r="HD796" s="2"/>
      <c r="HE796" s="2"/>
      <c r="HF796" s="2"/>
      <c r="HG796" s="2"/>
      <c r="HH796" s="2"/>
      <c r="HI796" s="2"/>
      <c r="HJ796" s="2"/>
      <c r="HK796" s="2"/>
      <c r="HL796" s="2"/>
      <c r="HM796" s="2"/>
      <c r="HN796" s="2"/>
      <c r="HO796" s="2"/>
      <c r="HP796" s="2"/>
      <c r="HQ796" s="2"/>
      <c r="HR796" s="2"/>
      <c r="HS796" s="2"/>
      <c r="HT796" s="2"/>
      <c r="HU796" s="2"/>
      <c r="HV796" s="2"/>
      <c r="HW796" s="2"/>
      <c r="HX796" s="2"/>
      <c r="HY796" s="2"/>
      <c r="HZ796" s="2"/>
      <c r="IA796" s="2"/>
      <c r="IB796" s="2"/>
      <c r="IC796" s="2"/>
      <c r="ID796" s="2"/>
      <c r="IE796" s="2"/>
      <c r="IF796" s="2"/>
      <c r="IG796" s="2"/>
    </row>
    <row r="797" spans="1:241" s="6" customFormat="1" x14ac:dyDescent="0.25">
      <c r="A797" s="33"/>
      <c r="B797" s="29"/>
      <c r="C797" s="29"/>
      <c r="D797" s="30"/>
      <c r="E797" s="29"/>
      <c r="F797" s="29"/>
      <c r="G797" s="29"/>
      <c r="H797" s="29"/>
      <c r="I797" s="3"/>
      <c r="J797" s="3"/>
      <c r="K797" s="3"/>
      <c r="L797" s="57"/>
      <c r="M797" s="57"/>
      <c r="N797" s="57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  <c r="FZ797" s="2"/>
      <c r="GA797" s="2"/>
      <c r="GB797" s="2"/>
      <c r="GC797" s="2"/>
      <c r="GD797" s="2"/>
      <c r="GE797" s="2"/>
      <c r="GF797" s="2"/>
      <c r="GG797" s="2"/>
      <c r="GH797" s="2"/>
      <c r="GI797" s="2"/>
      <c r="GJ797" s="2"/>
      <c r="GK797" s="2"/>
      <c r="GL797" s="2"/>
      <c r="GM797" s="2"/>
      <c r="GN797" s="2"/>
      <c r="GO797" s="2"/>
      <c r="GP797" s="2"/>
      <c r="GQ797" s="2"/>
      <c r="GR797" s="2"/>
      <c r="GS797" s="2"/>
      <c r="GT797" s="2"/>
      <c r="GU797" s="2"/>
      <c r="GV797" s="2"/>
      <c r="GW797" s="2"/>
      <c r="GX797" s="2"/>
      <c r="GY797" s="2"/>
      <c r="GZ797" s="2"/>
      <c r="HA797" s="2"/>
      <c r="HB797" s="2"/>
      <c r="HC797" s="2"/>
      <c r="HD797" s="2"/>
      <c r="HE797" s="2"/>
      <c r="HF797" s="2"/>
      <c r="HG797" s="2"/>
      <c r="HH797" s="2"/>
      <c r="HI797" s="2"/>
      <c r="HJ797" s="2"/>
      <c r="HK797" s="2"/>
      <c r="HL797" s="2"/>
      <c r="HM797" s="2"/>
      <c r="HN797" s="2"/>
      <c r="HO797" s="2"/>
      <c r="HP797" s="2"/>
      <c r="HQ797" s="2"/>
      <c r="HR797" s="2"/>
      <c r="HS797" s="2"/>
      <c r="HT797" s="2"/>
      <c r="HU797" s="2"/>
      <c r="HV797" s="2"/>
      <c r="HW797" s="2"/>
      <c r="HX797" s="2"/>
      <c r="HY797" s="2"/>
      <c r="HZ797" s="2"/>
      <c r="IA797" s="2"/>
      <c r="IB797" s="2"/>
      <c r="IC797" s="2"/>
      <c r="ID797" s="2"/>
      <c r="IE797" s="2"/>
      <c r="IF797" s="2"/>
      <c r="IG797" s="2"/>
    </row>
    <row r="798" spans="1:241" s="6" customFormat="1" x14ac:dyDescent="0.25">
      <c r="A798" s="33"/>
      <c r="B798" s="29"/>
      <c r="C798" s="29"/>
      <c r="D798" s="30"/>
      <c r="E798" s="29"/>
      <c r="F798" s="29"/>
      <c r="G798" s="29"/>
      <c r="H798" s="29"/>
      <c r="I798" s="3"/>
      <c r="J798" s="3"/>
      <c r="K798" s="3"/>
      <c r="L798" s="57"/>
      <c r="M798" s="57"/>
      <c r="N798" s="57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  <c r="FX798" s="2"/>
      <c r="FY798" s="2"/>
      <c r="FZ798" s="2"/>
      <c r="GA798" s="2"/>
      <c r="GB798" s="2"/>
      <c r="GC798" s="2"/>
      <c r="GD798" s="2"/>
      <c r="GE798" s="2"/>
      <c r="GF798" s="2"/>
      <c r="GG798" s="2"/>
      <c r="GH798" s="2"/>
      <c r="GI798" s="2"/>
      <c r="GJ798" s="2"/>
      <c r="GK798" s="2"/>
      <c r="GL798" s="2"/>
      <c r="GM798" s="2"/>
      <c r="GN798" s="2"/>
      <c r="GO798" s="2"/>
      <c r="GP798" s="2"/>
      <c r="GQ798" s="2"/>
      <c r="GR798" s="2"/>
      <c r="GS798" s="2"/>
      <c r="GT798" s="2"/>
      <c r="GU798" s="2"/>
      <c r="GV798" s="2"/>
      <c r="GW798" s="2"/>
      <c r="GX798" s="2"/>
      <c r="GY798" s="2"/>
      <c r="GZ798" s="2"/>
      <c r="HA798" s="2"/>
      <c r="HB798" s="2"/>
      <c r="HC798" s="2"/>
      <c r="HD798" s="2"/>
      <c r="HE798" s="2"/>
      <c r="HF798" s="2"/>
      <c r="HG798" s="2"/>
      <c r="HH798" s="2"/>
      <c r="HI798" s="2"/>
      <c r="HJ798" s="2"/>
      <c r="HK798" s="2"/>
      <c r="HL798" s="2"/>
      <c r="HM798" s="2"/>
      <c r="HN798" s="2"/>
      <c r="HO798" s="2"/>
      <c r="HP798" s="2"/>
      <c r="HQ798" s="2"/>
      <c r="HR798" s="2"/>
      <c r="HS798" s="2"/>
      <c r="HT798" s="2"/>
      <c r="HU798" s="2"/>
      <c r="HV798" s="2"/>
      <c r="HW798" s="2"/>
      <c r="HX798" s="2"/>
      <c r="HY798" s="2"/>
      <c r="HZ798" s="2"/>
      <c r="IA798" s="2"/>
      <c r="IB798" s="2"/>
      <c r="IC798" s="2"/>
      <c r="ID798" s="2"/>
      <c r="IE798" s="2"/>
      <c r="IF798" s="2"/>
      <c r="IG798" s="2"/>
    </row>
    <row r="799" spans="1:241" s="6" customFormat="1" x14ac:dyDescent="0.25">
      <c r="A799" s="33"/>
      <c r="B799" s="29"/>
      <c r="C799" s="29"/>
      <c r="D799" s="30"/>
      <c r="E799" s="29"/>
      <c r="F799" s="29"/>
      <c r="G799" s="29"/>
      <c r="H799" s="29"/>
      <c r="I799" s="3"/>
      <c r="J799" s="3"/>
      <c r="K799" s="3"/>
      <c r="L799" s="57"/>
      <c r="M799" s="57"/>
      <c r="N799" s="57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  <c r="FX799" s="2"/>
      <c r="FY799" s="2"/>
      <c r="FZ799" s="2"/>
      <c r="GA799" s="2"/>
      <c r="GB799" s="2"/>
      <c r="GC799" s="2"/>
      <c r="GD799" s="2"/>
      <c r="GE799" s="2"/>
      <c r="GF799" s="2"/>
      <c r="GG799" s="2"/>
      <c r="GH799" s="2"/>
      <c r="GI799" s="2"/>
      <c r="GJ799" s="2"/>
      <c r="GK799" s="2"/>
      <c r="GL799" s="2"/>
      <c r="GM799" s="2"/>
      <c r="GN799" s="2"/>
      <c r="GO799" s="2"/>
      <c r="GP799" s="2"/>
      <c r="GQ799" s="2"/>
      <c r="GR799" s="2"/>
      <c r="GS799" s="2"/>
      <c r="GT799" s="2"/>
      <c r="GU799" s="2"/>
      <c r="GV799" s="2"/>
      <c r="GW799" s="2"/>
      <c r="GX799" s="2"/>
      <c r="GY799" s="2"/>
      <c r="GZ799" s="2"/>
      <c r="HA799" s="2"/>
      <c r="HB799" s="2"/>
      <c r="HC799" s="2"/>
      <c r="HD799" s="2"/>
      <c r="HE799" s="2"/>
      <c r="HF799" s="2"/>
      <c r="HG799" s="2"/>
      <c r="HH799" s="2"/>
      <c r="HI799" s="2"/>
      <c r="HJ799" s="2"/>
      <c r="HK799" s="2"/>
      <c r="HL799" s="2"/>
      <c r="HM799" s="2"/>
      <c r="HN799" s="2"/>
      <c r="HO799" s="2"/>
      <c r="HP799" s="2"/>
      <c r="HQ799" s="2"/>
      <c r="HR799" s="2"/>
      <c r="HS799" s="2"/>
      <c r="HT799" s="2"/>
      <c r="HU799" s="2"/>
      <c r="HV799" s="2"/>
      <c r="HW799" s="2"/>
      <c r="HX799" s="2"/>
      <c r="HY799" s="2"/>
      <c r="HZ799" s="2"/>
      <c r="IA799" s="2"/>
      <c r="IB799" s="2"/>
      <c r="IC799" s="2"/>
      <c r="ID799" s="2"/>
      <c r="IE799" s="2"/>
      <c r="IF799" s="2"/>
      <c r="IG799" s="2"/>
    </row>
    <row r="800" spans="1:241" s="6" customFormat="1" x14ac:dyDescent="0.25">
      <c r="A800" s="33"/>
      <c r="B800" s="29"/>
      <c r="C800" s="29"/>
      <c r="D800" s="30"/>
      <c r="E800" s="29"/>
      <c r="F800" s="29"/>
      <c r="G800" s="29"/>
      <c r="H800" s="29"/>
      <c r="I800" s="3"/>
      <c r="J800" s="3"/>
      <c r="K800" s="3"/>
      <c r="L800" s="57"/>
      <c r="M800" s="57"/>
      <c r="N800" s="57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  <c r="FX800" s="2"/>
      <c r="FY800" s="2"/>
      <c r="FZ800" s="2"/>
      <c r="GA800" s="2"/>
      <c r="GB800" s="2"/>
      <c r="GC800" s="2"/>
      <c r="GD800" s="2"/>
      <c r="GE800" s="2"/>
      <c r="GF800" s="2"/>
      <c r="GG800" s="2"/>
      <c r="GH800" s="2"/>
      <c r="GI800" s="2"/>
      <c r="GJ800" s="2"/>
      <c r="GK800" s="2"/>
      <c r="GL800" s="2"/>
      <c r="GM800" s="2"/>
      <c r="GN800" s="2"/>
      <c r="GO800" s="2"/>
      <c r="GP800" s="2"/>
      <c r="GQ800" s="2"/>
      <c r="GR800" s="2"/>
      <c r="GS800" s="2"/>
      <c r="GT800" s="2"/>
      <c r="GU800" s="2"/>
      <c r="GV800" s="2"/>
      <c r="GW800" s="2"/>
      <c r="GX800" s="2"/>
      <c r="GY800" s="2"/>
      <c r="GZ800" s="2"/>
      <c r="HA800" s="2"/>
      <c r="HB800" s="2"/>
      <c r="HC800" s="2"/>
      <c r="HD800" s="2"/>
      <c r="HE800" s="2"/>
      <c r="HF800" s="2"/>
      <c r="HG800" s="2"/>
      <c r="HH800" s="2"/>
      <c r="HI800" s="2"/>
      <c r="HJ800" s="2"/>
      <c r="HK800" s="2"/>
      <c r="HL800" s="2"/>
      <c r="HM800" s="2"/>
      <c r="HN800" s="2"/>
      <c r="HO800" s="2"/>
      <c r="HP800" s="2"/>
      <c r="HQ800" s="2"/>
      <c r="HR800" s="2"/>
      <c r="HS800" s="2"/>
      <c r="HT800" s="2"/>
      <c r="HU800" s="2"/>
      <c r="HV800" s="2"/>
      <c r="HW800" s="2"/>
      <c r="HX800" s="2"/>
      <c r="HY800" s="2"/>
      <c r="HZ800" s="2"/>
      <c r="IA800" s="2"/>
      <c r="IB800" s="2"/>
      <c r="IC800" s="2"/>
      <c r="ID800" s="2"/>
      <c r="IE800" s="2"/>
      <c r="IF800" s="2"/>
      <c r="IG800" s="2"/>
    </row>
    <row r="801" spans="1:241" s="6" customFormat="1" x14ac:dyDescent="0.25">
      <c r="A801" s="33"/>
      <c r="B801" s="29"/>
      <c r="C801" s="29"/>
      <c r="D801" s="30"/>
      <c r="E801" s="29"/>
      <c r="F801" s="29"/>
      <c r="G801" s="29"/>
      <c r="H801" s="29"/>
      <c r="I801" s="3"/>
      <c r="J801" s="3"/>
      <c r="K801" s="3"/>
      <c r="L801" s="57"/>
      <c r="M801" s="57"/>
      <c r="N801" s="57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  <c r="FX801" s="2"/>
      <c r="FY801" s="2"/>
      <c r="FZ801" s="2"/>
      <c r="GA801" s="2"/>
      <c r="GB801" s="2"/>
      <c r="GC801" s="2"/>
      <c r="GD801" s="2"/>
      <c r="GE801" s="2"/>
      <c r="GF801" s="2"/>
      <c r="GG801" s="2"/>
      <c r="GH801" s="2"/>
      <c r="GI801" s="2"/>
      <c r="GJ801" s="2"/>
      <c r="GK801" s="2"/>
      <c r="GL801" s="2"/>
      <c r="GM801" s="2"/>
      <c r="GN801" s="2"/>
      <c r="GO801" s="2"/>
      <c r="GP801" s="2"/>
      <c r="GQ801" s="2"/>
      <c r="GR801" s="2"/>
      <c r="GS801" s="2"/>
      <c r="GT801" s="2"/>
      <c r="GU801" s="2"/>
      <c r="GV801" s="2"/>
      <c r="GW801" s="2"/>
      <c r="GX801" s="2"/>
      <c r="GY801" s="2"/>
      <c r="GZ801" s="2"/>
      <c r="HA801" s="2"/>
      <c r="HB801" s="2"/>
      <c r="HC801" s="2"/>
      <c r="HD801" s="2"/>
      <c r="HE801" s="2"/>
      <c r="HF801" s="2"/>
      <c r="HG801" s="2"/>
      <c r="HH801" s="2"/>
      <c r="HI801" s="2"/>
      <c r="HJ801" s="2"/>
      <c r="HK801" s="2"/>
      <c r="HL801" s="2"/>
      <c r="HM801" s="2"/>
      <c r="HN801" s="2"/>
      <c r="HO801" s="2"/>
      <c r="HP801" s="2"/>
      <c r="HQ801" s="2"/>
      <c r="HR801" s="2"/>
      <c r="HS801" s="2"/>
      <c r="HT801" s="2"/>
      <c r="HU801" s="2"/>
      <c r="HV801" s="2"/>
      <c r="HW801" s="2"/>
      <c r="HX801" s="2"/>
      <c r="HY801" s="2"/>
      <c r="HZ801" s="2"/>
      <c r="IA801" s="2"/>
      <c r="IB801" s="2"/>
      <c r="IC801" s="2"/>
      <c r="ID801" s="2"/>
      <c r="IE801" s="2"/>
      <c r="IF801" s="2"/>
      <c r="IG801" s="2"/>
    </row>
    <row r="802" spans="1:241" s="6" customFormat="1" x14ac:dyDescent="0.25">
      <c r="A802" s="33"/>
      <c r="B802" s="29"/>
      <c r="C802" s="29"/>
      <c r="D802" s="30"/>
      <c r="E802" s="29"/>
      <c r="F802" s="29"/>
      <c r="G802" s="29"/>
      <c r="H802" s="29"/>
      <c r="I802" s="3"/>
      <c r="J802" s="3"/>
      <c r="K802" s="3"/>
      <c r="L802" s="57"/>
      <c r="M802" s="57"/>
      <c r="N802" s="57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  <c r="FX802" s="2"/>
      <c r="FY802" s="2"/>
      <c r="FZ802" s="2"/>
      <c r="GA802" s="2"/>
      <c r="GB802" s="2"/>
      <c r="GC802" s="2"/>
      <c r="GD802" s="2"/>
      <c r="GE802" s="2"/>
      <c r="GF802" s="2"/>
      <c r="GG802" s="2"/>
      <c r="GH802" s="2"/>
      <c r="GI802" s="2"/>
      <c r="GJ802" s="2"/>
      <c r="GK802" s="2"/>
      <c r="GL802" s="2"/>
      <c r="GM802" s="2"/>
      <c r="GN802" s="2"/>
      <c r="GO802" s="2"/>
      <c r="GP802" s="2"/>
      <c r="GQ802" s="2"/>
      <c r="GR802" s="2"/>
      <c r="GS802" s="2"/>
      <c r="GT802" s="2"/>
      <c r="GU802" s="2"/>
      <c r="GV802" s="2"/>
      <c r="GW802" s="2"/>
      <c r="GX802" s="2"/>
      <c r="GY802" s="2"/>
      <c r="GZ802" s="2"/>
      <c r="HA802" s="2"/>
      <c r="HB802" s="2"/>
      <c r="HC802" s="2"/>
      <c r="HD802" s="2"/>
      <c r="HE802" s="2"/>
      <c r="HF802" s="2"/>
      <c r="HG802" s="2"/>
      <c r="HH802" s="2"/>
      <c r="HI802" s="2"/>
      <c r="HJ802" s="2"/>
      <c r="HK802" s="2"/>
      <c r="HL802" s="2"/>
      <c r="HM802" s="2"/>
      <c r="HN802" s="2"/>
      <c r="HO802" s="2"/>
      <c r="HP802" s="2"/>
      <c r="HQ802" s="2"/>
      <c r="HR802" s="2"/>
      <c r="HS802" s="2"/>
      <c r="HT802" s="2"/>
      <c r="HU802" s="2"/>
      <c r="HV802" s="2"/>
      <c r="HW802" s="2"/>
      <c r="HX802" s="2"/>
      <c r="HY802" s="2"/>
      <c r="HZ802" s="2"/>
      <c r="IA802" s="2"/>
      <c r="IB802" s="2"/>
      <c r="IC802" s="2"/>
      <c r="ID802" s="2"/>
      <c r="IE802" s="2"/>
      <c r="IF802" s="2"/>
      <c r="IG802" s="2"/>
    </row>
    <row r="803" spans="1:241" s="6" customFormat="1" x14ac:dyDescent="0.25">
      <c r="A803" s="33"/>
      <c r="B803" s="29"/>
      <c r="C803" s="29"/>
      <c r="D803" s="30"/>
      <c r="E803" s="29"/>
      <c r="F803" s="29"/>
      <c r="G803" s="29"/>
      <c r="H803" s="29"/>
      <c r="I803" s="3"/>
      <c r="J803" s="3"/>
      <c r="K803" s="3"/>
      <c r="L803" s="57"/>
      <c r="M803" s="57"/>
      <c r="N803" s="57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  <c r="FZ803" s="2"/>
      <c r="GA803" s="2"/>
      <c r="GB803" s="2"/>
      <c r="GC803" s="2"/>
      <c r="GD803" s="2"/>
      <c r="GE803" s="2"/>
      <c r="GF803" s="2"/>
      <c r="GG803" s="2"/>
      <c r="GH803" s="2"/>
      <c r="GI803" s="2"/>
      <c r="GJ803" s="2"/>
      <c r="GK803" s="2"/>
      <c r="GL803" s="2"/>
      <c r="GM803" s="2"/>
      <c r="GN803" s="2"/>
      <c r="GO803" s="2"/>
      <c r="GP803" s="2"/>
      <c r="GQ803" s="2"/>
      <c r="GR803" s="2"/>
      <c r="GS803" s="2"/>
      <c r="GT803" s="2"/>
      <c r="GU803" s="2"/>
      <c r="GV803" s="2"/>
      <c r="GW803" s="2"/>
      <c r="GX803" s="2"/>
      <c r="GY803" s="2"/>
      <c r="GZ803" s="2"/>
      <c r="HA803" s="2"/>
      <c r="HB803" s="2"/>
      <c r="HC803" s="2"/>
      <c r="HD803" s="2"/>
      <c r="HE803" s="2"/>
      <c r="HF803" s="2"/>
      <c r="HG803" s="2"/>
      <c r="HH803" s="2"/>
      <c r="HI803" s="2"/>
      <c r="HJ803" s="2"/>
      <c r="HK803" s="2"/>
      <c r="HL803" s="2"/>
      <c r="HM803" s="2"/>
      <c r="HN803" s="2"/>
      <c r="HO803" s="2"/>
      <c r="HP803" s="2"/>
      <c r="HQ803" s="2"/>
      <c r="HR803" s="2"/>
      <c r="HS803" s="2"/>
      <c r="HT803" s="2"/>
      <c r="HU803" s="2"/>
      <c r="HV803" s="2"/>
      <c r="HW803" s="2"/>
      <c r="HX803" s="2"/>
      <c r="HY803" s="2"/>
      <c r="HZ803" s="2"/>
      <c r="IA803" s="2"/>
      <c r="IB803" s="2"/>
      <c r="IC803" s="2"/>
      <c r="ID803" s="2"/>
      <c r="IE803" s="2"/>
      <c r="IF803" s="2"/>
      <c r="IG803" s="2"/>
    </row>
    <row r="804" spans="1:241" s="6" customFormat="1" x14ac:dyDescent="0.25">
      <c r="A804" s="33"/>
      <c r="B804" s="29"/>
      <c r="C804" s="29"/>
      <c r="D804" s="30"/>
      <c r="E804" s="29"/>
      <c r="F804" s="29"/>
      <c r="G804" s="29"/>
      <c r="H804" s="29"/>
      <c r="I804" s="3"/>
      <c r="J804" s="3"/>
      <c r="K804" s="3"/>
      <c r="L804" s="57"/>
      <c r="M804" s="57"/>
      <c r="N804" s="57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  <c r="FZ804" s="2"/>
      <c r="GA804" s="2"/>
      <c r="GB804" s="2"/>
      <c r="GC804" s="2"/>
      <c r="GD804" s="2"/>
      <c r="GE804" s="2"/>
      <c r="GF804" s="2"/>
      <c r="GG804" s="2"/>
      <c r="GH804" s="2"/>
      <c r="GI804" s="2"/>
      <c r="GJ804" s="2"/>
      <c r="GK804" s="2"/>
      <c r="GL804" s="2"/>
      <c r="GM804" s="2"/>
      <c r="GN804" s="2"/>
      <c r="GO804" s="2"/>
      <c r="GP804" s="2"/>
      <c r="GQ804" s="2"/>
      <c r="GR804" s="2"/>
      <c r="GS804" s="2"/>
      <c r="GT804" s="2"/>
      <c r="GU804" s="2"/>
      <c r="GV804" s="2"/>
      <c r="GW804" s="2"/>
      <c r="GX804" s="2"/>
      <c r="GY804" s="2"/>
      <c r="GZ804" s="2"/>
      <c r="HA804" s="2"/>
      <c r="HB804" s="2"/>
      <c r="HC804" s="2"/>
      <c r="HD804" s="2"/>
      <c r="HE804" s="2"/>
      <c r="HF804" s="2"/>
      <c r="HG804" s="2"/>
      <c r="HH804" s="2"/>
      <c r="HI804" s="2"/>
      <c r="HJ804" s="2"/>
      <c r="HK804" s="2"/>
      <c r="HL804" s="2"/>
      <c r="HM804" s="2"/>
      <c r="HN804" s="2"/>
      <c r="HO804" s="2"/>
      <c r="HP804" s="2"/>
      <c r="HQ804" s="2"/>
      <c r="HR804" s="2"/>
      <c r="HS804" s="2"/>
      <c r="HT804" s="2"/>
      <c r="HU804" s="2"/>
      <c r="HV804" s="2"/>
      <c r="HW804" s="2"/>
      <c r="HX804" s="2"/>
      <c r="HY804" s="2"/>
      <c r="HZ804" s="2"/>
      <c r="IA804" s="2"/>
      <c r="IB804" s="2"/>
      <c r="IC804" s="2"/>
      <c r="ID804" s="2"/>
      <c r="IE804" s="2"/>
      <c r="IF804" s="2"/>
      <c r="IG804" s="2"/>
    </row>
    <row r="805" spans="1:241" s="6" customFormat="1" x14ac:dyDescent="0.25">
      <c r="A805" s="33"/>
      <c r="B805" s="29"/>
      <c r="C805" s="29"/>
      <c r="D805" s="30"/>
      <c r="E805" s="29"/>
      <c r="F805" s="29"/>
      <c r="G805" s="29"/>
      <c r="H805" s="29"/>
      <c r="I805" s="3"/>
      <c r="J805" s="3"/>
      <c r="K805" s="3"/>
      <c r="L805" s="57"/>
      <c r="M805" s="57"/>
      <c r="N805" s="57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  <c r="FX805" s="2"/>
      <c r="FY805" s="2"/>
      <c r="FZ805" s="2"/>
      <c r="GA805" s="2"/>
      <c r="GB805" s="2"/>
      <c r="GC805" s="2"/>
      <c r="GD805" s="2"/>
      <c r="GE805" s="2"/>
      <c r="GF805" s="2"/>
      <c r="GG805" s="2"/>
      <c r="GH805" s="2"/>
      <c r="GI805" s="2"/>
      <c r="GJ805" s="2"/>
      <c r="GK805" s="2"/>
      <c r="GL805" s="2"/>
      <c r="GM805" s="2"/>
      <c r="GN805" s="2"/>
      <c r="GO805" s="2"/>
      <c r="GP805" s="2"/>
      <c r="GQ805" s="2"/>
      <c r="GR805" s="2"/>
      <c r="GS805" s="2"/>
      <c r="GT805" s="2"/>
      <c r="GU805" s="2"/>
      <c r="GV805" s="2"/>
      <c r="GW805" s="2"/>
      <c r="GX805" s="2"/>
      <c r="GY805" s="2"/>
      <c r="GZ805" s="2"/>
      <c r="HA805" s="2"/>
      <c r="HB805" s="2"/>
      <c r="HC805" s="2"/>
      <c r="HD805" s="2"/>
      <c r="HE805" s="2"/>
      <c r="HF805" s="2"/>
      <c r="HG805" s="2"/>
      <c r="HH805" s="2"/>
      <c r="HI805" s="2"/>
      <c r="HJ805" s="2"/>
      <c r="HK805" s="2"/>
      <c r="HL805" s="2"/>
      <c r="HM805" s="2"/>
      <c r="HN805" s="2"/>
      <c r="HO805" s="2"/>
      <c r="HP805" s="2"/>
      <c r="HQ805" s="2"/>
      <c r="HR805" s="2"/>
      <c r="HS805" s="2"/>
      <c r="HT805" s="2"/>
      <c r="HU805" s="2"/>
      <c r="HV805" s="2"/>
      <c r="HW805" s="2"/>
      <c r="HX805" s="2"/>
      <c r="HY805" s="2"/>
      <c r="HZ805" s="2"/>
      <c r="IA805" s="2"/>
      <c r="IB805" s="2"/>
      <c r="IC805" s="2"/>
      <c r="ID805" s="2"/>
      <c r="IE805" s="2"/>
      <c r="IF805" s="2"/>
      <c r="IG805" s="2"/>
    </row>
    <row r="806" spans="1:241" s="6" customFormat="1" x14ac:dyDescent="0.25">
      <c r="A806" s="33"/>
      <c r="B806" s="29"/>
      <c r="C806" s="29"/>
      <c r="D806" s="30"/>
      <c r="E806" s="29"/>
      <c r="F806" s="29"/>
      <c r="G806" s="29"/>
      <c r="H806" s="29"/>
      <c r="I806" s="3"/>
      <c r="J806" s="3"/>
      <c r="K806" s="3"/>
      <c r="L806" s="57"/>
      <c r="M806" s="57"/>
      <c r="N806" s="57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  <c r="FZ806" s="2"/>
      <c r="GA806" s="2"/>
      <c r="GB806" s="2"/>
      <c r="GC806" s="2"/>
      <c r="GD806" s="2"/>
      <c r="GE806" s="2"/>
      <c r="GF806" s="2"/>
      <c r="GG806" s="2"/>
      <c r="GH806" s="2"/>
      <c r="GI806" s="2"/>
      <c r="GJ806" s="2"/>
      <c r="GK806" s="2"/>
      <c r="GL806" s="2"/>
      <c r="GM806" s="2"/>
      <c r="GN806" s="2"/>
      <c r="GO806" s="2"/>
      <c r="GP806" s="2"/>
      <c r="GQ806" s="2"/>
      <c r="GR806" s="2"/>
      <c r="GS806" s="2"/>
      <c r="GT806" s="2"/>
      <c r="GU806" s="2"/>
      <c r="GV806" s="2"/>
      <c r="GW806" s="2"/>
      <c r="GX806" s="2"/>
      <c r="GY806" s="2"/>
      <c r="GZ806" s="2"/>
      <c r="HA806" s="2"/>
      <c r="HB806" s="2"/>
      <c r="HC806" s="2"/>
      <c r="HD806" s="2"/>
      <c r="HE806" s="2"/>
      <c r="HF806" s="2"/>
      <c r="HG806" s="2"/>
      <c r="HH806" s="2"/>
      <c r="HI806" s="2"/>
      <c r="HJ806" s="2"/>
      <c r="HK806" s="2"/>
      <c r="HL806" s="2"/>
      <c r="HM806" s="2"/>
      <c r="HN806" s="2"/>
      <c r="HO806" s="2"/>
      <c r="HP806" s="2"/>
      <c r="HQ806" s="2"/>
      <c r="HR806" s="2"/>
      <c r="HS806" s="2"/>
      <c r="HT806" s="2"/>
      <c r="HU806" s="2"/>
      <c r="HV806" s="2"/>
      <c r="HW806" s="2"/>
      <c r="HX806" s="2"/>
      <c r="HY806" s="2"/>
      <c r="HZ806" s="2"/>
      <c r="IA806" s="2"/>
      <c r="IB806" s="2"/>
      <c r="IC806" s="2"/>
      <c r="ID806" s="2"/>
      <c r="IE806" s="2"/>
      <c r="IF806" s="2"/>
      <c r="IG806" s="2"/>
    </row>
    <row r="807" spans="1:241" s="6" customFormat="1" x14ac:dyDescent="0.25">
      <c r="A807" s="33"/>
      <c r="B807" s="29"/>
      <c r="C807" s="29"/>
      <c r="D807" s="30"/>
      <c r="E807" s="29"/>
      <c r="F807" s="29"/>
      <c r="G807" s="29"/>
      <c r="H807" s="29"/>
      <c r="I807" s="3"/>
      <c r="J807" s="3"/>
      <c r="K807" s="3"/>
      <c r="L807" s="57"/>
      <c r="M807" s="57"/>
      <c r="N807" s="57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  <c r="FX807" s="2"/>
      <c r="FY807" s="2"/>
      <c r="FZ807" s="2"/>
      <c r="GA807" s="2"/>
      <c r="GB807" s="2"/>
      <c r="GC807" s="2"/>
      <c r="GD807" s="2"/>
      <c r="GE807" s="2"/>
      <c r="GF807" s="2"/>
      <c r="GG807" s="2"/>
      <c r="GH807" s="2"/>
      <c r="GI807" s="2"/>
      <c r="GJ807" s="2"/>
      <c r="GK807" s="2"/>
      <c r="GL807" s="2"/>
      <c r="GM807" s="2"/>
      <c r="GN807" s="2"/>
      <c r="GO807" s="2"/>
      <c r="GP807" s="2"/>
      <c r="GQ807" s="2"/>
      <c r="GR807" s="2"/>
      <c r="GS807" s="2"/>
      <c r="GT807" s="2"/>
      <c r="GU807" s="2"/>
      <c r="GV807" s="2"/>
      <c r="GW807" s="2"/>
      <c r="GX807" s="2"/>
      <c r="GY807" s="2"/>
      <c r="GZ807" s="2"/>
      <c r="HA807" s="2"/>
      <c r="HB807" s="2"/>
      <c r="HC807" s="2"/>
      <c r="HD807" s="2"/>
      <c r="HE807" s="2"/>
      <c r="HF807" s="2"/>
      <c r="HG807" s="2"/>
      <c r="HH807" s="2"/>
      <c r="HI807" s="2"/>
      <c r="HJ807" s="2"/>
      <c r="HK807" s="2"/>
      <c r="HL807" s="2"/>
      <c r="HM807" s="2"/>
      <c r="HN807" s="2"/>
      <c r="HO807" s="2"/>
      <c r="HP807" s="2"/>
      <c r="HQ807" s="2"/>
      <c r="HR807" s="2"/>
      <c r="HS807" s="2"/>
      <c r="HT807" s="2"/>
      <c r="HU807" s="2"/>
      <c r="HV807" s="2"/>
      <c r="HW807" s="2"/>
      <c r="HX807" s="2"/>
      <c r="HY807" s="2"/>
      <c r="HZ807" s="2"/>
      <c r="IA807" s="2"/>
      <c r="IB807" s="2"/>
      <c r="IC807" s="2"/>
      <c r="ID807" s="2"/>
      <c r="IE807" s="2"/>
      <c r="IF807" s="2"/>
      <c r="IG807" s="2"/>
    </row>
    <row r="808" spans="1:241" s="6" customFormat="1" x14ac:dyDescent="0.25">
      <c r="A808" s="33"/>
      <c r="B808" s="29"/>
      <c r="C808" s="29"/>
      <c r="D808" s="30"/>
      <c r="E808" s="29"/>
      <c r="F808" s="29"/>
      <c r="G808" s="29"/>
      <c r="H808" s="29"/>
      <c r="I808" s="3"/>
      <c r="J808" s="3"/>
      <c r="K808" s="3"/>
      <c r="L808" s="57"/>
      <c r="M808" s="57"/>
      <c r="N808" s="57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  <c r="FX808" s="2"/>
      <c r="FY808" s="2"/>
      <c r="FZ808" s="2"/>
      <c r="GA808" s="2"/>
      <c r="GB808" s="2"/>
      <c r="GC808" s="2"/>
      <c r="GD808" s="2"/>
      <c r="GE808" s="2"/>
      <c r="GF808" s="2"/>
      <c r="GG808" s="2"/>
      <c r="GH808" s="2"/>
      <c r="GI808" s="2"/>
      <c r="GJ808" s="2"/>
      <c r="GK808" s="2"/>
      <c r="GL808" s="2"/>
      <c r="GM808" s="2"/>
      <c r="GN808" s="2"/>
      <c r="GO808" s="2"/>
      <c r="GP808" s="2"/>
      <c r="GQ808" s="2"/>
      <c r="GR808" s="2"/>
      <c r="GS808" s="2"/>
      <c r="GT808" s="2"/>
      <c r="GU808" s="2"/>
      <c r="GV808" s="2"/>
      <c r="GW808" s="2"/>
      <c r="GX808" s="2"/>
      <c r="GY808" s="2"/>
      <c r="GZ808" s="2"/>
      <c r="HA808" s="2"/>
      <c r="HB808" s="2"/>
      <c r="HC808" s="2"/>
      <c r="HD808" s="2"/>
      <c r="HE808" s="2"/>
      <c r="HF808" s="2"/>
      <c r="HG808" s="2"/>
      <c r="HH808" s="2"/>
      <c r="HI808" s="2"/>
      <c r="HJ808" s="2"/>
      <c r="HK808" s="2"/>
      <c r="HL808" s="2"/>
      <c r="HM808" s="2"/>
      <c r="HN808" s="2"/>
      <c r="HO808" s="2"/>
      <c r="HP808" s="2"/>
      <c r="HQ808" s="2"/>
      <c r="HR808" s="2"/>
      <c r="HS808" s="2"/>
      <c r="HT808" s="2"/>
      <c r="HU808" s="2"/>
      <c r="HV808" s="2"/>
      <c r="HW808" s="2"/>
      <c r="HX808" s="2"/>
      <c r="HY808" s="2"/>
      <c r="HZ808" s="2"/>
      <c r="IA808" s="2"/>
      <c r="IB808" s="2"/>
      <c r="IC808" s="2"/>
      <c r="ID808" s="2"/>
      <c r="IE808" s="2"/>
      <c r="IF808" s="2"/>
      <c r="IG808" s="2"/>
    </row>
    <row r="809" spans="1:241" s="6" customFormat="1" x14ac:dyDescent="0.25">
      <c r="A809" s="33"/>
      <c r="B809" s="29"/>
      <c r="C809" s="29"/>
      <c r="D809" s="30"/>
      <c r="E809" s="29"/>
      <c r="F809" s="29"/>
      <c r="G809" s="29"/>
      <c r="H809" s="29"/>
      <c r="I809" s="3"/>
      <c r="J809" s="3"/>
      <c r="K809" s="3"/>
      <c r="L809" s="57"/>
      <c r="M809" s="57"/>
      <c r="N809" s="57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  <c r="FZ809" s="2"/>
      <c r="GA809" s="2"/>
      <c r="GB809" s="2"/>
      <c r="GC809" s="2"/>
      <c r="GD809" s="2"/>
      <c r="GE809" s="2"/>
      <c r="GF809" s="2"/>
      <c r="GG809" s="2"/>
      <c r="GH809" s="2"/>
      <c r="GI809" s="2"/>
      <c r="GJ809" s="2"/>
      <c r="GK809" s="2"/>
      <c r="GL809" s="2"/>
      <c r="GM809" s="2"/>
      <c r="GN809" s="2"/>
      <c r="GO809" s="2"/>
      <c r="GP809" s="2"/>
      <c r="GQ809" s="2"/>
      <c r="GR809" s="2"/>
      <c r="GS809" s="2"/>
      <c r="GT809" s="2"/>
      <c r="GU809" s="2"/>
      <c r="GV809" s="2"/>
      <c r="GW809" s="2"/>
      <c r="GX809" s="2"/>
      <c r="GY809" s="2"/>
      <c r="GZ809" s="2"/>
      <c r="HA809" s="2"/>
      <c r="HB809" s="2"/>
      <c r="HC809" s="2"/>
      <c r="HD809" s="2"/>
      <c r="HE809" s="2"/>
      <c r="HF809" s="2"/>
      <c r="HG809" s="2"/>
      <c r="HH809" s="2"/>
      <c r="HI809" s="2"/>
      <c r="HJ809" s="2"/>
      <c r="HK809" s="2"/>
      <c r="HL809" s="2"/>
      <c r="HM809" s="2"/>
      <c r="HN809" s="2"/>
      <c r="HO809" s="2"/>
      <c r="HP809" s="2"/>
      <c r="HQ809" s="2"/>
      <c r="HR809" s="2"/>
      <c r="HS809" s="2"/>
      <c r="HT809" s="2"/>
      <c r="HU809" s="2"/>
      <c r="HV809" s="2"/>
      <c r="HW809" s="2"/>
      <c r="HX809" s="2"/>
      <c r="HY809" s="2"/>
      <c r="HZ809" s="2"/>
      <c r="IA809" s="2"/>
      <c r="IB809" s="2"/>
      <c r="IC809" s="2"/>
      <c r="ID809" s="2"/>
      <c r="IE809" s="2"/>
      <c r="IF809" s="2"/>
      <c r="IG809" s="2"/>
    </row>
    <row r="810" spans="1:241" s="6" customFormat="1" x14ac:dyDescent="0.25">
      <c r="A810" s="33"/>
      <c r="B810" s="29"/>
      <c r="C810" s="29"/>
      <c r="D810" s="30"/>
      <c r="E810" s="29"/>
      <c r="F810" s="29"/>
      <c r="G810" s="29"/>
      <c r="H810" s="29"/>
      <c r="I810" s="3"/>
      <c r="J810" s="3"/>
      <c r="K810" s="3"/>
      <c r="L810" s="57"/>
      <c r="M810" s="57"/>
      <c r="N810" s="57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  <c r="FZ810" s="2"/>
      <c r="GA810" s="2"/>
      <c r="GB810" s="2"/>
      <c r="GC810" s="2"/>
      <c r="GD810" s="2"/>
      <c r="GE810" s="2"/>
      <c r="GF810" s="2"/>
      <c r="GG810" s="2"/>
      <c r="GH810" s="2"/>
      <c r="GI810" s="2"/>
      <c r="GJ810" s="2"/>
      <c r="GK810" s="2"/>
      <c r="GL810" s="2"/>
      <c r="GM810" s="2"/>
      <c r="GN810" s="2"/>
      <c r="GO810" s="2"/>
      <c r="GP810" s="2"/>
      <c r="GQ810" s="2"/>
      <c r="GR810" s="2"/>
      <c r="GS810" s="2"/>
      <c r="GT810" s="2"/>
      <c r="GU810" s="2"/>
      <c r="GV810" s="2"/>
      <c r="GW810" s="2"/>
      <c r="GX810" s="2"/>
      <c r="GY810" s="2"/>
      <c r="GZ810" s="2"/>
      <c r="HA810" s="2"/>
      <c r="HB810" s="2"/>
      <c r="HC810" s="2"/>
      <c r="HD810" s="2"/>
      <c r="HE810" s="2"/>
      <c r="HF810" s="2"/>
      <c r="HG810" s="2"/>
      <c r="HH810" s="2"/>
      <c r="HI810" s="2"/>
      <c r="HJ810" s="2"/>
      <c r="HK810" s="2"/>
      <c r="HL810" s="2"/>
      <c r="HM810" s="2"/>
      <c r="HN810" s="2"/>
      <c r="HO810" s="2"/>
      <c r="HP810" s="2"/>
      <c r="HQ810" s="2"/>
      <c r="HR810" s="2"/>
      <c r="HS810" s="2"/>
      <c r="HT810" s="2"/>
      <c r="HU810" s="2"/>
      <c r="HV810" s="2"/>
      <c r="HW810" s="2"/>
      <c r="HX810" s="2"/>
      <c r="HY810" s="2"/>
      <c r="HZ810" s="2"/>
      <c r="IA810" s="2"/>
      <c r="IB810" s="2"/>
      <c r="IC810" s="2"/>
      <c r="ID810" s="2"/>
      <c r="IE810" s="2"/>
      <c r="IF810" s="2"/>
      <c r="IG810" s="2"/>
    </row>
    <row r="811" spans="1:241" s="6" customFormat="1" x14ac:dyDescent="0.25">
      <c r="A811" s="33"/>
      <c r="B811" s="29"/>
      <c r="C811" s="29"/>
      <c r="D811" s="30"/>
      <c r="E811" s="29"/>
      <c r="F811" s="29"/>
      <c r="G811" s="29"/>
      <c r="H811" s="29"/>
      <c r="I811" s="3"/>
      <c r="J811" s="3"/>
      <c r="K811" s="3"/>
      <c r="L811" s="57"/>
      <c r="M811" s="57"/>
      <c r="N811" s="57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  <c r="FZ811" s="2"/>
      <c r="GA811" s="2"/>
      <c r="GB811" s="2"/>
      <c r="GC811" s="2"/>
      <c r="GD811" s="2"/>
      <c r="GE811" s="2"/>
      <c r="GF811" s="2"/>
      <c r="GG811" s="2"/>
      <c r="GH811" s="2"/>
      <c r="GI811" s="2"/>
      <c r="GJ811" s="2"/>
      <c r="GK811" s="2"/>
      <c r="GL811" s="2"/>
      <c r="GM811" s="2"/>
      <c r="GN811" s="2"/>
      <c r="GO811" s="2"/>
      <c r="GP811" s="2"/>
      <c r="GQ811" s="2"/>
      <c r="GR811" s="2"/>
      <c r="GS811" s="2"/>
      <c r="GT811" s="2"/>
      <c r="GU811" s="2"/>
      <c r="GV811" s="2"/>
      <c r="GW811" s="2"/>
      <c r="GX811" s="2"/>
      <c r="GY811" s="2"/>
      <c r="GZ811" s="2"/>
      <c r="HA811" s="2"/>
      <c r="HB811" s="2"/>
      <c r="HC811" s="2"/>
      <c r="HD811" s="2"/>
      <c r="HE811" s="2"/>
      <c r="HF811" s="2"/>
      <c r="HG811" s="2"/>
      <c r="HH811" s="2"/>
      <c r="HI811" s="2"/>
      <c r="HJ811" s="2"/>
      <c r="HK811" s="2"/>
      <c r="HL811" s="2"/>
      <c r="HM811" s="2"/>
      <c r="HN811" s="2"/>
      <c r="HO811" s="2"/>
      <c r="HP811" s="2"/>
      <c r="HQ811" s="2"/>
      <c r="HR811" s="2"/>
      <c r="HS811" s="2"/>
      <c r="HT811" s="2"/>
      <c r="HU811" s="2"/>
      <c r="HV811" s="2"/>
      <c r="HW811" s="2"/>
      <c r="HX811" s="2"/>
      <c r="HY811" s="2"/>
      <c r="HZ811" s="2"/>
      <c r="IA811" s="2"/>
      <c r="IB811" s="2"/>
      <c r="IC811" s="2"/>
      <c r="ID811" s="2"/>
      <c r="IE811" s="2"/>
      <c r="IF811" s="2"/>
      <c r="IG811" s="2"/>
    </row>
    <row r="812" spans="1:241" s="6" customFormat="1" x14ac:dyDescent="0.25">
      <c r="A812" s="33"/>
      <c r="B812" s="29"/>
      <c r="C812" s="29"/>
      <c r="D812" s="30"/>
      <c r="E812" s="29"/>
      <c r="F812" s="29"/>
      <c r="G812" s="29"/>
      <c r="H812" s="29"/>
      <c r="I812" s="3"/>
      <c r="J812" s="3"/>
      <c r="K812" s="3"/>
      <c r="L812" s="57"/>
      <c r="M812" s="57"/>
      <c r="N812" s="57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  <c r="FX812" s="2"/>
      <c r="FY812" s="2"/>
      <c r="FZ812" s="2"/>
      <c r="GA812" s="2"/>
      <c r="GB812" s="2"/>
      <c r="GC812" s="2"/>
      <c r="GD812" s="2"/>
      <c r="GE812" s="2"/>
      <c r="GF812" s="2"/>
      <c r="GG812" s="2"/>
      <c r="GH812" s="2"/>
      <c r="GI812" s="2"/>
      <c r="GJ812" s="2"/>
      <c r="GK812" s="2"/>
      <c r="GL812" s="2"/>
      <c r="GM812" s="2"/>
      <c r="GN812" s="2"/>
      <c r="GO812" s="2"/>
      <c r="GP812" s="2"/>
      <c r="GQ812" s="2"/>
      <c r="GR812" s="2"/>
      <c r="GS812" s="2"/>
      <c r="GT812" s="2"/>
      <c r="GU812" s="2"/>
      <c r="GV812" s="2"/>
      <c r="GW812" s="2"/>
      <c r="GX812" s="2"/>
      <c r="GY812" s="2"/>
      <c r="GZ812" s="2"/>
      <c r="HA812" s="2"/>
      <c r="HB812" s="2"/>
      <c r="HC812" s="2"/>
      <c r="HD812" s="2"/>
      <c r="HE812" s="2"/>
      <c r="HF812" s="2"/>
      <c r="HG812" s="2"/>
      <c r="HH812" s="2"/>
      <c r="HI812" s="2"/>
      <c r="HJ812" s="2"/>
      <c r="HK812" s="2"/>
      <c r="HL812" s="2"/>
      <c r="HM812" s="2"/>
      <c r="HN812" s="2"/>
      <c r="HO812" s="2"/>
      <c r="HP812" s="2"/>
      <c r="HQ812" s="2"/>
      <c r="HR812" s="2"/>
      <c r="HS812" s="2"/>
      <c r="HT812" s="2"/>
      <c r="HU812" s="2"/>
      <c r="HV812" s="2"/>
      <c r="HW812" s="2"/>
      <c r="HX812" s="2"/>
      <c r="HY812" s="2"/>
      <c r="HZ812" s="2"/>
      <c r="IA812" s="2"/>
      <c r="IB812" s="2"/>
      <c r="IC812" s="2"/>
      <c r="ID812" s="2"/>
      <c r="IE812" s="2"/>
      <c r="IF812" s="2"/>
      <c r="IG812" s="2"/>
    </row>
    <row r="813" spans="1:241" s="6" customFormat="1" x14ac:dyDescent="0.25">
      <c r="A813" s="33"/>
      <c r="B813" s="29"/>
      <c r="C813" s="29"/>
      <c r="D813" s="30"/>
      <c r="E813" s="29"/>
      <c r="F813" s="29"/>
      <c r="G813" s="29"/>
      <c r="H813" s="29"/>
      <c r="I813" s="3"/>
      <c r="J813" s="3"/>
      <c r="K813" s="3"/>
      <c r="L813" s="57"/>
      <c r="M813" s="57"/>
      <c r="N813" s="57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  <c r="FZ813" s="2"/>
      <c r="GA813" s="2"/>
      <c r="GB813" s="2"/>
      <c r="GC813" s="2"/>
      <c r="GD813" s="2"/>
      <c r="GE813" s="2"/>
      <c r="GF813" s="2"/>
      <c r="GG813" s="2"/>
      <c r="GH813" s="2"/>
      <c r="GI813" s="2"/>
      <c r="GJ813" s="2"/>
      <c r="GK813" s="2"/>
      <c r="GL813" s="2"/>
      <c r="GM813" s="2"/>
      <c r="GN813" s="2"/>
      <c r="GO813" s="2"/>
      <c r="GP813" s="2"/>
      <c r="GQ813" s="2"/>
      <c r="GR813" s="2"/>
      <c r="GS813" s="2"/>
      <c r="GT813" s="2"/>
      <c r="GU813" s="2"/>
      <c r="GV813" s="2"/>
      <c r="GW813" s="2"/>
      <c r="GX813" s="2"/>
      <c r="GY813" s="2"/>
      <c r="GZ813" s="2"/>
      <c r="HA813" s="2"/>
      <c r="HB813" s="2"/>
      <c r="HC813" s="2"/>
      <c r="HD813" s="2"/>
      <c r="HE813" s="2"/>
      <c r="HF813" s="2"/>
      <c r="HG813" s="2"/>
      <c r="HH813" s="2"/>
      <c r="HI813" s="2"/>
      <c r="HJ813" s="2"/>
      <c r="HK813" s="2"/>
      <c r="HL813" s="2"/>
      <c r="HM813" s="2"/>
      <c r="HN813" s="2"/>
      <c r="HO813" s="2"/>
      <c r="HP813" s="2"/>
      <c r="HQ813" s="2"/>
      <c r="HR813" s="2"/>
      <c r="HS813" s="2"/>
      <c r="HT813" s="2"/>
      <c r="HU813" s="2"/>
      <c r="HV813" s="2"/>
      <c r="HW813" s="2"/>
      <c r="HX813" s="2"/>
      <c r="HY813" s="2"/>
      <c r="HZ813" s="2"/>
      <c r="IA813" s="2"/>
      <c r="IB813" s="2"/>
      <c r="IC813" s="2"/>
      <c r="ID813" s="2"/>
      <c r="IE813" s="2"/>
      <c r="IF813" s="2"/>
      <c r="IG813" s="2"/>
    </row>
    <row r="814" spans="1:241" s="6" customFormat="1" x14ac:dyDescent="0.25">
      <c r="A814" s="33"/>
      <c r="B814" s="29"/>
      <c r="C814" s="29"/>
      <c r="D814" s="30"/>
      <c r="E814" s="29"/>
      <c r="F814" s="29"/>
      <c r="G814" s="29"/>
      <c r="H814" s="29"/>
      <c r="I814" s="3"/>
      <c r="J814" s="3"/>
      <c r="K814" s="3"/>
      <c r="L814" s="57"/>
      <c r="M814" s="57"/>
      <c r="N814" s="57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  <c r="FZ814" s="2"/>
      <c r="GA814" s="2"/>
      <c r="GB814" s="2"/>
      <c r="GC814" s="2"/>
      <c r="GD814" s="2"/>
      <c r="GE814" s="2"/>
      <c r="GF814" s="2"/>
      <c r="GG814" s="2"/>
      <c r="GH814" s="2"/>
      <c r="GI814" s="2"/>
      <c r="GJ814" s="2"/>
      <c r="GK814" s="2"/>
      <c r="GL814" s="2"/>
      <c r="GM814" s="2"/>
      <c r="GN814" s="2"/>
      <c r="GO814" s="2"/>
      <c r="GP814" s="2"/>
      <c r="GQ814" s="2"/>
      <c r="GR814" s="2"/>
      <c r="GS814" s="2"/>
      <c r="GT814" s="2"/>
      <c r="GU814" s="2"/>
      <c r="GV814" s="2"/>
      <c r="GW814" s="2"/>
      <c r="GX814" s="2"/>
      <c r="GY814" s="2"/>
      <c r="GZ814" s="2"/>
      <c r="HA814" s="2"/>
      <c r="HB814" s="2"/>
      <c r="HC814" s="2"/>
      <c r="HD814" s="2"/>
      <c r="HE814" s="2"/>
      <c r="HF814" s="2"/>
      <c r="HG814" s="2"/>
      <c r="HH814" s="2"/>
      <c r="HI814" s="2"/>
      <c r="HJ814" s="2"/>
      <c r="HK814" s="2"/>
      <c r="HL814" s="2"/>
      <c r="HM814" s="2"/>
      <c r="HN814" s="2"/>
      <c r="HO814" s="2"/>
      <c r="HP814" s="2"/>
      <c r="HQ814" s="2"/>
      <c r="HR814" s="2"/>
      <c r="HS814" s="2"/>
      <c r="HT814" s="2"/>
      <c r="HU814" s="2"/>
      <c r="HV814" s="2"/>
      <c r="HW814" s="2"/>
      <c r="HX814" s="2"/>
      <c r="HY814" s="2"/>
      <c r="HZ814" s="2"/>
      <c r="IA814" s="2"/>
      <c r="IB814" s="2"/>
      <c r="IC814" s="2"/>
      <c r="ID814" s="2"/>
      <c r="IE814" s="2"/>
      <c r="IF814" s="2"/>
      <c r="IG814" s="2"/>
    </row>
    <row r="815" spans="1:241" s="6" customFormat="1" x14ac:dyDescent="0.25">
      <c r="A815" s="33"/>
      <c r="B815" s="29"/>
      <c r="C815" s="29"/>
      <c r="D815" s="30"/>
      <c r="E815" s="29"/>
      <c r="F815" s="29"/>
      <c r="G815" s="29"/>
      <c r="H815" s="29"/>
      <c r="I815" s="3"/>
      <c r="J815" s="3"/>
      <c r="K815" s="3"/>
      <c r="L815" s="57"/>
      <c r="M815" s="57"/>
      <c r="N815" s="57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  <c r="FZ815" s="2"/>
      <c r="GA815" s="2"/>
      <c r="GB815" s="2"/>
      <c r="GC815" s="2"/>
      <c r="GD815" s="2"/>
      <c r="GE815" s="2"/>
      <c r="GF815" s="2"/>
      <c r="GG815" s="2"/>
      <c r="GH815" s="2"/>
      <c r="GI815" s="2"/>
      <c r="GJ815" s="2"/>
      <c r="GK815" s="2"/>
      <c r="GL815" s="2"/>
      <c r="GM815" s="2"/>
      <c r="GN815" s="2"/>
      <c r="GO815" s="2"/>
      <c r="GP815" s="2"/>
      <c r="GQ815" s="2"/>
      <c r="GR815" s="2"/>
      <c r="GS815" s="2"/>
      <c r="GT815" s="2"/>
      <c r="GU815" s="2"/>
      <c r="GV815" s="2"/>
      <c r="GW815" s="2"/>
      <c r="GX815" s="2"/>
      <c r="GY815" s="2"/>
      <c r="GZ815" s="2"/>
      <c r="HA815" s="2"/>
      <c r="HB815" s="2"/>
      <c r="HC815" s="2"/>
      <c r="HD815" s="2"/>
      <c r="HE815" s="2"/>
      <c r="HF815" s="2"/>
      <c r="HG815" s="2"/>
      <c r="HH815" s="2"/>
      <c r="HI815" s="2"/>
      <c r="HJ815" s="2"/>
      <c r="HK815" s="2"/>
      <c r="HL815" s="2"/>
      <c r="HM815" s="2"/>
      <c r="HN815" s="2"/>
      <c r="HO815" s="2"/>
      <c r="HP815" s="2"/>
      <c r="HQ815" s="2"/>
      <c r="HR815" s="2"/>
      <c r="HS815" s="2"/>
      <c r="HT815" s="2"/>
      <c r="HU815" s="2"/>
      <c r="HV815" s="2"/>
      <c r="HW815" s="2"/>
      <c r="HX815" s="2"/>
      <c r="HY815" s="2"/>
      <c r="HZ815" s="2"/>
      <c r="IA815" s="2"/>
      <c r="IB815" s="2"/>
      <c r="IC815" s="2"/>
      <c r="ID815" s="2"/>
      <c r="IE815" s="2"/>
      <c r="IF815" s="2"/>
      <c r="IG815" s="2"/>
    </row>
    <row r="816" spans="1:241" s="6" customFormat="1" x14ac:dyDescent="0.25">
      <c r="A816" s="33"/>
      <c r="B816" s="29"/>
      <c r="C816" s="29"/>
      <c r="D816" s="30"/>
      <c r="E816" s="29"/>
      <c r="F816" s="29"/>
      <c r="G816" s="29"/>
      <c r="H816" s="29"/>
      <c r="I816" s="3"/>
      <c r="J816" s="3"/>
      <c r="K816" s="3"/>
      <c r="L816" s="57"/>
      <c r="M816" s="57"/>
      <c r="N816" s="57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  <c r="FZ816" s="2"/>
      <c r="GA816" s="2"/>
      <c r="GB816" s="2"/>
      <c r="GC816" s="2"/>
      <c r="GD816" s="2"/>
      <c r="GE816" s="2"/>
      <c r="GF816" s="2"/>
      <c r="GG816" s="2"/>
      <c r="GH816" s="2"/>
      <c r="GI816" s="2"/>
      <c r="GJ816" s="2"/>
      <c r="GK816" s="2"/>
      <c r="GL816" s="2"/>
      <c r="GM816" s="2"/>
      <c r="GN816" s="2"/>
      <c r="GO816" s="2"/>
      <c r="GP816" s="2"/>
      <c r="GQ816" s="2"/>
      <c r="GR816" s="2"/>
      <c r="GS816" s="2"/>
      <c r="GT816" s="2"/>
      <c r="GU816" s="2"/>
      <c r="GV816" s="2"/>
      <c r="GW816" s="2"/>
      <c r="GX816" s="2"/>
      <c r="GY816" s="2"/>
      <c r="GZ816" s="2"/>
      <c r="HA816" s="2"/>
      <c r="HB816" s="2"/>
      <c r="HC816" s="2"/>
      <c r="HD816" s="2"/>
      <c r="HE816" s="2"/>
      <c r="HF816" s="2"/>
      <c r="HG816" s="2"/>
      <c r="HH816" s="2"/>
      <c r="HI816" s="2"/>
      <c r="HJ816" s="2"/>
      <c r="HK816" s="2"/>
      <c r="HL816" s="2"/>
      <c r="HM816" s="2"/>
      <c r="HN816" s="2"/>
      <c r="HO816" s="2"/>
      <c r="HP816" s="2"/>
      <c r="HQ816" s="2"/>
      <c r="HR816" s="2"/>
      <c r="HS816" s="2"/>
      <c r="HT816" s="2"/>
      <c r="HU816" s="2"/>
      <c r="HV816" s="2"/>
      <c r="HW816" s="2"/>
      <c r="HX816" s="2"/>
      <c r="HY816" s="2"/>
      <c r="HZ816" s="2"/>
      <c r="IA816" s="2"/>
      <c r="IB816" s="2"/>
      <c r="IC816" s="2"/>
      <c r="ID816" s="2"/>
      <c r="IE816" s="2"/>
      <c r="IF816" s="2"/>
      <c r="IG816" s="2"/>
    </row>
    <row r="817" spans="1:241" s="6" customFormat="1" x14ac:dyDescent="0.25">
      <c r="A817" s="33"/>
      <c r="B817" s="29"/>
      <c r="C817" s="29"/>
      <c r="D817" s="30"/>
      <c r="E817" s="29"/>
      <c r="F817" s="29"/>
      <c r="G817" s="29"/>
      <c r="H817" s="29"/>
      <c r="I817" s="3"/>
      <c r="J817" s="3"/>
      <c r="K817" s="3"/>
      <c r="L817" s="57"/>
      <c r="M817" s="57"/>
      <c r="N817" s="57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  <c r="FX817" s="2"/>
      <c r="FY817" s="2"/>
      <c r="FZ817" s="2"/>
      <c r="GA817" s="2"/>
      <c r="GB817" s="2"/>
      <c r="GC817" s="2"/>
      <c r="GD817" s="2"/>
      <c r="GE817" s="2"/>
      <c r="GF817" s="2"/>
      <c r="GG817" s="2"/>
      <c r="GH817" s="2"/>
      <c r="GI817" s="2"/>
      <c r="GJ817" s="2"/>
      <c r="GK817" s="2"/>
      <c r="GL817" s="2"/>
      <c r="GM817" s="2"/>
      <c r="GN817" s="2"/>
      <c r="GO817" s="2"/>
      <c r="GP817" s="2"/>
      <c r="GQ817" s="2"/>
      <c r="GR817" s="2"/>
      <c r="GS817" s="2"/>
      <c r="GT817" s="2"/>
      <c r="GU817" s="2"/>
      <c r="GV817" s="2"/>
      <c r="GW817" s="2"/>
      <c r="GX817" s="2"/>
      <c r="GY817" s="2"/>
      <c r="GZ817" s="2"/>
      <c r="HA817" s="2"/>
      <c r="HB817" s="2"/>
      <c r="HC817" s="2"/>
      <c r="HD817" s="2"/>
      <c r="HE817" s="2"/>
      <c r="HF817" s="2"/>
      <c r="HG817" s="2"/>
      <c r="HH817" s="2"/>
      <c r="HI817" s="2"/>
      <c r="HJ817" s="2"/>
      <c r="HK817" s="2"/>
      <c r="HL817" s="2"/>
      <c r="HM817" s="2"/>
      <c r="HN817" s="2"/>
      <c r="HO817" s="2"/>
      <c r="HP817" s="2"/>
      <c r="HQ817" s="2"/>
      <c r="HR817" s="2"/>
      <c r="HS817" s="2"/>
      <c r="HT817" s="2"/>
      <c r="HU817" s="2"/>
      <c r="HV817" s="2"/>
      <c r="HW817" s="2"/>
      <c r="HX817" s="2"/>
      <c r="HY817" s="2"/>
      <c r="HZ817" s="2"/>
      <c r="IA817" s="2"/>
      <c r="IB817" s="2"/>
      <c r="IC817" s="2"/>
      <c r="ID817" s="2"/>
      <c r="IE817" s="2"/>
      <c r="IF817" s="2"/>
      <c r="IG817" s="2"/>
    </row>
    <row r="818" spans="1:241" s="6" customFormat="1" x14ac:dyDescent="0.25">
      <c r="A818" s="33"/>
      <c r="B818" s="29"/>
      <c r="C818" s="29"/>
      <c r="D818" s="30"/>
      <c r="E818" s="29"/>
      <c r="F818" s="29"/>
      <c r="G818" s="29"/>
      <c r="H818" s="29"/>
      <c r="I818" s="3"/>
      <c r="J818" s="3"/>
      <c r="K818" s="3"/>
      <c r="L818" s="57"/>
      <c r="M818" s="57"/>
      <c r="N818" s="57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  <c r="FZ818" s="2"/>
      <c r="GA818" s="2"/>
      <c r="GB818" s="2"/>
      <c r="GC818" s="2"/>
      <c r="GD818" s="2"/>
      <c r="GE818" s="2"/>
      <c r="GF818" s="2"/>
      <c r="GG818" s="2"/>
      <c r="GH818" s="2"/>
      <c r="GI818" s="2"/>
      <c r="GJ818" s="2"/>
      <c r="GK818" s="2"/>
      <c r="GL818" s="2"/>
      <c r="GM818" s="2"/>
      <c r="GN818" s="2"/>
      <c r="GO818" s="2"/>
      <c r="GP818" s="2"/>
      <c r="GQ818" s="2"/>
      <c r="GR818" s="2"/>
      <c r="GS818" s="2"/>
      <c r="GT818" s="2"/>
      <c r="GU818" s="2"/>
      <c r="GV818" s="2"/>
      <c r="GW818" s="2"/>
      <c r="GX818" s="2"/>
      <c r="GY818" s="2"/>
      <c r="GZ818" s="2"/>
      <c r="HA818" s="2"/>
      <c r="HB818" s="2"/>
      <c r="HC818" s="2"/>
      <c r="HD818" s="2"/>
      <c r="HE818" s="2"/>
      <c r="HF818" s="2"/>
      <c r="HG818" s="2"/>
      <c r="HH818" s="2"/>
      <c r="HI818" s="2"/>
      <c r="HJ818" s="2"/>
      <c r="HK818" s="2"/>
      <c r="HL818" s="2"/>
      <c r="HM818" s="2"/>
      <c r="HN818" s="2"/>
      <c r="HO818" s="2"/>
      <c r="HP818" s="2"/>
      <c r="HQ818" s="2"/>
      <c r="HR818" s="2"/>
      <c r="HS818" s="2"/>
      <c r="HT818" s="2"/>
      <c r="HU818" s="2"/>
      <c r="HV818" s="2"/>
      <c r="HW818" s="2"/>
      <c r="HX818" s="2"/>
      <c r="HY818" s="2"/>
      <c r="HZ818" s="2"/>
      <c r="IA818" s="2"/>
      <c r="IB818" s="2"/>
      <c r="IC818" s="2"/>
      <c r="ID818" s="2"/>
      <c r="IE818" s="2"/>
      <c r="IF818" s="2"/>
      <c r="IG818" s="2"/>
    </row>
    <row r="819" spans="1:241" s="6" customFormat="1" x14ac:dyDescent="0.25">
      <c r="A819" s="33"/>
      <c r="B819" s="29"/>
      <c r="C819" s="29"/>
      <c r="D819" s="30"/>
      <c r="E819" s="29"/>
      <c r="F819" s="29"/>
      <c r="G819" s="29"/>
      <c r="H819" s="29"/>
      <c r="I819" s="3"/>
      <c r="J819" s="3"/>
      <c r="K819" s="3"/>
      <c r="L819" s="57"/>
      <c r="M819" s="57"/>
      <c r="N819" s="57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  <c r="FZ819" s="2"/>
      <c r="GA819" s="2"/>
      <c r="GB819" s="2"/>
      <c r="GC819" s="2"/>
      <c r="GD819" s="2"/>
      <c r="GE819" s="2"/>
      <c r="GF819" s="2"/>
      <c r="GG819" s="2"/>
      <c r="GH819" s="2"/>
      <c r="GI819" s="2"/>
      <c r="GJ819" s="2"/>
      <c r="GK819" s="2"/>
      <c r="GL819" s="2"/>
      <c r="GM819" s="2"/>
      <c r="GN819" s="2"/>
      <c r="GO819" s="2"/>
      <c r="GP819" s="2"/>
      <c r="GQ819" s="2"/>
      <c r="GR819" s="2"/>
      <c r="GS819" s="2"/>
      <c r="GT819" s="2"/>
      <c r="GU819" s="2"/>
      <c r="GV819" s="2"/>
      <c r="GW819" s="2"/>
      <c r="GX819" s="2"/>
      <c r="GY819" s="2"/>
      <c r="GZ819" s="2"/>
      <c r="HA819" s="2"/>
      <c r="HB819" s="2"/>
      <c r="HC819" s="2"/>
      <c r="HD819" s="2"/>
      <c r="HE819" s="2"/>
      <c r="HF819" s="2"/>
      <c r="HG819" s="2"/>
      <c r="HH819" s="2"/>
      <c r="HI819" s="2"/>
      <c r="HJ819" s="2"/>
      <c r="HK819" s="2"/>
      <c r="HL819" s="2"/>
      <c r="HM819" s="2"/>
      <c r="HN819" s="2"/>
      <c r="HO819" s="2"/>
      <c r="HP819" s="2"/>
      <c r="HQ819" s="2"/>
      <c r="HR819" s="2"/>
      <c r="HS819" s="2"/>
      <c r="HT819" s="2"/>
      <c r="HU819" s="2"/>
      <c r="HV819" s="2"/>
      <c r="HW819" s="2"/>
      <c r="HX819" s="2"/>
      <c r="HY819" s="2"/>
      <c r="HZ819" s="2"/>
      <c r="IA819" s="2"/>
      <c r="IB819" s="2"/>
      <c r="IC819" s="2"/>
      <c r="ID819" s="2"/>
      <c r="IE819" s="2"/>
      <c r="IF819" s="2"/>
      <c r="IG819" s="2"/>
    </row>
    <row r="820" spans="1:241" s="6" customFormat="1" x14ac:dyDescent="0.25">
      <c r="A820" s="33"/>
      <c r="B820" s="29"/>
      <c r="C820" s="29"/>
      <c r="D820" s="30"/>
      <c r="E820" s="29"/>
      <c r="F820" s="29"/>
      <c r="G820" s="29"/>
      <c r="H820" s="29"/>
      <c r="I820" s="3"/>
      <c r="J820" s="3"/>
      <c r="K820" s="3"/>
      <c r="L820" s="57"/>
      <c r="M820" s="57"/>
      <c r="N820" s="57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  <c r="FZ820" s="2"/>
      <c r="GA820" s="2"/>
      <c r="GB820" s="2"/>
      <c r="GC820" s="2"/>
      <c r="GD820" s="2"/>
      <c r="GE820" s="2"/>
      <c r="GF820" s="2"/>
      <c r="GG820" s="2"/>
      <c r="GH820" s="2"/>
      <c r="GI820" s="2"/>
      <c r="GJ820" s="2"/>
      <c r="GK820" s="2"/>
      <c r="GL820" s="2"/>
      <c r="GM820" s="2"/>
      <c r="GN820" s="2"/>
      <c r="GO820" s="2"/>
      <c r="GP820" s="2"/>
      <c r="GQ820" s="2"/>
      <c r="GR820" s="2"/>
      <c r="GS820" s="2"/>
      <c r="GT820" s="2"/>
      <c r="GU820" s="2"/>
      <c r="GV820" s="2"/>
      <c r="GW820" s="2"/>
      <c r="GX820" s="2"/>
      <c r="GY820" s="2"/>
      <c r="GZ820" s="2"/>
      <c r="HA820" s="2"/>
      <c r="HB820" s="2"/>
      <c r="HC820" s="2"/>
      <c r="HD820" s="2"/>
      <c r="HE820" s="2"/>
      <c r="HF820" s="2"/>
      <c r="HG820" s="2"/>
      <c r="HH820" s="2"/>
      <c r="HI820" s="2"/>
      <c r="HJ820" s="2"/>
      <c r="HK820" s="2"/>
      <c r="HL820" s="2"/>
      <c r="HM820" s="2"/>
      <c r="HN820" s="2"/>
      <c r="HO820" s="2"/>
      <c r="HP820" s="2"/>
      <c r="HQ820" s="2"/>
      <c r="HR820" s="2"/>
      <c r="HS820" s="2"/>
      <c r="HT820" s="2"/>
      <c r="HU820" s="2"/>
      <c r="HV820" s="2"/>
      <c r="HW820" s="2"/>
      <c r="HX820" s="2"/>
      <c r="HY820" s="2"/>
      <c r="HZ820" s="2"/>
      <c r="IA820" s="2"/>
      <c r="IB820" s="2"/>
      <c r="IC820" s="2"/>
      <c r="ID820" s="2"/>
      <c r="IE820" s="2"/>
      <c r="IF820" s="2"/>
      <c r="IG820" s="2"/>
    </row>
    <row r="821" spans="1:241" s="6" customFormat="1" x14ac:dyDescent="0.25">
      <c r="A821" s="33"/>
      <c r="B821" s="29"/>
      <c r="C821" s="29"/>
      <c r="D821" s="30"/>
      <c r="E821" s="29"/>
      <c r="F821" s="29"/>
      <c r="G821" s="29"/>
      <c r="H821" s="29"/>
      <c r="I821" s="3"/>
      <c r="J821" s="3"/>
      <c r="K821" s="3"/>
      <c r="L821" s="57"/>
      <c r="M821" s="57"/>
      <c r="N821" s="57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  <c r="FZ821" s="2"/>
      <c r="GA821" s="2"/>
      <c r="GB821" s="2"/>
      <c r="GC821" s="2"/>
      <c r="GD821" s="2"/>
      <c r="GE821" s="2"/>
      <c r="GF821" s="2"/>
      <c r="GG821" s="2"/>
      <c r="GH821" s="2"/>
      <c r="GI821" s="2"/>
      <c r="GJ821" s="2"/>
      <c r="GK821" s="2"/>
      <c r="GL821" s="2"/>
      <c r="GM821" s="2"/>
      <c r="GN821" s="2"/>
      <c r="GO821" s="2"/>
      <c r="GP821" s="2"/>
      <c r="GQ821" s="2"/>
      <c r="GR821" s="2"/>
      <c r="GS821" s="2"/>
      <c r="GT821" s="2"/>
      <c r="GU821" s="2"/>
      <c r="GV821" s="2"/>
      <c r="GW821" s="2"/>
      <c r="GX821" s="2"/>
      <c r="GY821" s="2"/>
      <c r="GZ821" s="2"/>
      <c r="HA821" s="2"/>
      <c r="HB821" s="2"/>
      <c r="HC821" s="2"/>
      <c r="HD821" s="2"/>
      <c r="HE821" s="2"/>
      <c r="HF821" s="2"/>
      <c r="HG821" s="2"/>
      <c r="HH821" s="2"/>
      <c r="HI821" s="2"/>
      <c r="HJ821" s="2"/>
      <c r="HK821" s="2"/>
      <c r="HL821" s="2"/>
      <c r="HM821" s="2"/>
      <c r="HN821" s="2"/>
      <c r="HO821" s="2"/>
      <c r="HP821" s="2"/>
      <c r="HQ821" s="2"/>
      <c r="HR821" s="2"/>
      <c r="HS821" s="2"/>
      <c r="HT821" s="2"/>
      <c r="HU821" s="2"/>
      <c r="HV821" s="2"/>
      <c r="HW821" s="2"/>
      <c r="HX821" s="2"/>
      <c r="HY821" s="2"/>
      <c r="HZ821" s="2"/>
      <c r="IA821" s="2"/>
      <c r="IB821" s="2"/>
      <c r="IC821" s="2"/>
      <c r="ID821" s="2"/>
      <c r="IE821" s="2"/>
      <c r="IF821" s="2"/>
      <c r="IG821" s="2"/>
    </row>
    <row r="822" spans="1:241" s="6" customFormat="1" x14ac:dyDescent="0.25">
      <c r="A822" s="33"/>
      <c r="B822" s="29"/>
      <c r="C822" s="29"/>
      <c r="D822" s="30"/>
      <c r="E822" s="29"/>
      <c r="F822" s="29"/>
      <c r="G822" s="29"/>
      <c r="H822" s="29"/>
      <c r="I822" s="3"/>
      <c r="J822" s="3"/>
      <c r="K822" s="3"/>
      <c r="L822" s="57"/>
      <c r="M822" s="57"/>
      <c r="N822" s="57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  <c r="FZ822" s="2"/>
      <c r="GA822" s="2"/>
      <c r="GB822" s="2"/>
      <c r="GC822" s="2"/>
      <c r="GD822" s="2"/>
      <c r="GE822" s="2"/>
      <c r="GF822" s="2"/>
      <c r="GG822" s="2"/>
      <c r="GH822" s="2"/>
      <c r="GI822" s="2"/>
      <c r="GJ822" s="2"/>
      <c r="GK822" s="2"/>
      <c r="GL822" s="2"/>
      <c r="GM822" s="2"/>
      <c r="GN822" s="2"/>
      <c r="GO822" s="2"/>
      <c r="GP822" s="2"/>
      <c r="GQ822" s="2"/>
      <c r="GR822" s="2"/>
      <c r="GS822" s="2"/>
      <c r="GT822" s="2"/>
      <c r="GU822" s="2"/>
      <c r="GV822" s="2"/>
      <c r="GW822" s="2"/>
      <c r="GX822" s="2"/>
      <c r="GY822" s="2"/>
      <c r="GZ822" s="2"/>
      <c r="HA822" s="2"/>
      <c r="HB822" s="2"/>
      <c r="HC822" s="2"/>
      <c r="HD822" s="2"/>
      <c r="HE822" s="2"/>
      <c r="HF822" s="2"/>
      <c r="HG822" s="2"/>
      <c r="HH822" s="2"/>
      <c r="HI822" s="2"/>
      <c r="HJ822" s="2"/>
      <c r="HK822" s="2"/>
      <c r="HL822" s="2"/>
      <c r="HM822" s="2"/>
      <c r="HN822" s="2"/>
      <c r="HO822" s="2"/>
      <c r="HP822" s="2"/>
      <c r="HQ822" s="2"/>
      <c r="HR822" s="2"/>
      <c r="HS822" s="2"/>
      <c r="HT822" s="2"/>
      <c r="HU822" s="2"/>
      <c r="HV822" s="2"/>
      <c r="HW822" s="2"/>
      <c r="HX822" s="2"/>
      <c r="HY822" s="2"/>
      <c r="HZ822" s="2"/>
      <c r="IA822" s="2"/>
      <c r="IB822" s="2"/>
      <c r="IC822" s="2"/>
      <c r="ID822" s="2"/>
      <c r="IE822" s="2"/>
      <c r="IF822" s="2"/>
      <c r="IG822" s="2"/>
    </row>
    <row r="823" spans="1:241" s="6" customFormat="1" x14ac:dyDescent="0.25">
      <c r="A823" s="33"/>
      <c r="B823" s="29"/>
      <c r="C823" s="29"/>
      <c r="D823" s="30"/>
      <c r="E823" s="29"/>
      <c r="F823" s="29"/>
      <c r="G823" s="29"/>
      <c r="H823" s="29"/>
      <c r="I823" s="3"/>
      <c r="J823" s="3"/>
      <c r="K823" s="3"/>
      <c r="L823" s="57"/>
      <c r="M823" s="57"/>
      <c r="N823" s="57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  <c r="FZ823" s="2"/>
      <c r="GA823" s="2"/>
      <c r="GB823" s="2"/>
      <c r="GC823" s="2"/>
      <c r="GD823" s="2"/>
      <c r="GE823" s="2"/>
      <c r="GF823" s="2"/>
      <c r="GG823" s="2"/>
      <c r="GH823" s="2"/>
      <c r="GI823" s="2"/>
      <c r="GJ823" s="2"/>
      <c r="GK823" s="2"/>
      <c r="GL823" s="2"/>
      <c r="GM823" s="2"/>
      <c r="GN823" s="2"/>
      <c r="GO823" s="2"/>
      <c r="GP823" s="2"/>
      <c r="GQ823" s="2"/>
      <c r="GR823" s="2"/>
      <c r="GS823" s="2"/>
      <c r="GT823" s="2"/>
      <c r="GU823" s="2"/>
      <c r="GV823" s="2"/>
      <c r="GW823" s="2"/>
      <c r="GX823" s="2"/>
      <c r="GY823" s="2"/>
      <c r="GZ823" s="2"/>
      <c r="HA823" s="2"/>
      <c r="HB823" s="2"/>
      <c r="HC823" s="2"/>
      <c r="HD823" s="2"/>
      <c r="HE823" s="2"/>
      <c r="HF823" s="2"/>
      <c r="HG823" s="2"/>
      <c r="HH823" s="2"/>
      <c r="HI823" s="2"/>
      <c r="HJ823" s="2"/>
      <c r="HK823" s="2"/>
      <c r="HL823" s="2"/>
      <c r="HM823" s="2"/>
      <c r="HN823" s="2"/>
      <c r="HO823" s="2"/>
      <c r="HP823" s="2"/>
      <c r="HQ823" s="2"/>
      <c r="HR823" s="2"/>
      <c r="HS823" s="2"/>
      <c r="HT823" s="2"/>
      <c r="HU823" s="2"/>
      <c r="HV823" s="2"/>
      <c r="HW823" s="2"/>
      <c r="HX823" s="2"/>
      <c r="HY823" s="2"/>
      <c r="HZ823" s="2"/>
      <c r="IA823" s="2"/>
      <c r="IB823" s="2"/>
      <c r="IC823" s="2"/>
      <c r="ID823" s="2"/>
      <c r="IE823" s="2"/>
      <c r="IF823" s="2"/>
      <c r="IG823" s="2"/>
    </row>
    <row r="824" spans="1:241" s="6" customFormat="1" x14ac:dyDescent="0.25">
      <c r="A824" s="33"/>
      <c r="B824" s="29"/>
      <c r="C824" s="29"/>
      <c r="D824" s="30"/>
      <c r="E824" s="29"/>
      <c r="F824" s="29"/>
      <c r="G824" s="29"/>
      <c r="H824" s="29"/>
      <c r="I824" s="3"/>
      <c r="J824" s="3"/>
      <c r="K824" s="3"/>
      <c r="L824" s="57"/>
      <c r="M824" s="57"/>
      <c r="N824" s="57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  <c r="FZ824" s="2"/>
      <c r="GA824" s="2"/>
      <c r="GB824" s="2"/>
      <c r="GC824" s="2"/>
      <c r="GD824" s="2"/>
      <c r="GE824" s="2"/>
      <c r="GF824" s="2"/>
      <c r="GG824" s="2"/>
      <c r="GH824" s="2"/>
      <c r="GI824" s="2"/>
      <c r="GJ824" s="2"/>
      <c r="GK824" s="2"/>
      <c r="GL824" s="2"/>
      <c r="GM824" s="2"/>
      <c r="GN824" s="2"/>
      <c r="GO824" s="2"/>
      <c r="GP824" s="2"/>
      <c r="GQ824" s="2"/>
      <c r="GR824" s="2"/>
      <c r="GS824" s="2"/>
      <c r="GT824" s="2"/>
      <c r="GU824" s="2"/>
      <c r="GV824" s="2"/>
      <c r="GW824" s="2"/>
      <c r="GX824" s="2"/>
      <c r="GY824" s="2"/>
      <c r="GZ824" s="2"/>
      <c r="HA824" s="2"/>
      <c r="HB824" s="2"/>
      <c r="HC824" s="2"/>
      <c r="HD824" s="2"/>
      <c r="HE824" s="2"/>
      <c r="HF824" s="2"/>
      <c r="HG824" s="2"/>
      <c r="HH824" s="2"/>
      <c r="HI824" s="2"/>
      <c r="HJ824" s="2"/>
      <c r="HK824" s="2"/>
      <c r="HL824" s="2"/>
      <c r="HM824" s="2"/>
      <c r="HN824" s="2"/>
      <c r="HO824" s="2"/>
      <c r="HP824" s="2"/>
      <c r="HQ824" s="2"/>
      <c r="HR824" s="2"/>
      <c r="HS824" s="2"/>
      <c r="HT824" s="2"/>
      <c r="HU824" s="2"/>
      <c r="HV824" s="2"/>
      <c r="HW824" s="2"/>
      <c r="HX824" s="2"/>
      <c r="HY824" s="2"/>
      <c r="HZ824" s="2"/>
      <c r="IA824" s="2"/>
      <c r="IB824" s="2"/>
      <c r="IC824" s="2"/>
      <c r="ID824" s="2"/>
      <c r="IE824" s="2"/>
      <c r="IF824" s="2"/>
      <c r="IG824" s="2"/>
    </row>
    <row r="825" spans="1:241" s="6" customFormat="1" x14ac:dyDescent="0.25">
      <c r="A825" s="33"/>
      <c r="B825" s="29"/>
      <c r="C825" s="29"/>
      <c r="D825" s="30"/>
      <c r="E825" s="29"/>
      <c r="F825" s="29"/>
      <c r="G825" s="29"/>
      <c r="H825" s="29"/>
      <c r="I825" s="3"/>
      <c r="J825" s="3"/>
      <c r="K825" s="3"/>
      <c r="L825" s="57"/>
      <c r="M825" s="57"/>
      <c r="N825" s="57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  <c r="FZ825" s="2"/>
      <c r="GA825" s="2"/>
      <c r="GB825" s="2"/>
      <c r="GC825" s="2"/>
      <c r="GD825" s="2"/>
      <c r="GE825" s="2"/>
      <c r="GF825" s="2"/>
      <c r="GG825" s="2"/>
      <c r="GH825" s="2"/>
      <c r="GI825" s="2"/>
      <c r="GJ825" s="2"/>
      <c r="GK825" s="2"/>
      <c r="GL825" s="2"/>
      <c r="GM825" s="2"/>
      <c r="GN825" s="2"/>
      <c r="GO825" s="2"/>
      <c r="GP825" s="2"/>
      <c r="GQ825" s="2"/>
      <c r="GR825" s="2"/>
      <c r="GS825" s="2"/>
      <c r="GT825" s="2"/>
      <c r="GU825" s="2"/>
      <c r="GV825" s="2"/>
      <c r="GW825" s="2"/>
      <c r="GX825" s="2"/>
      <c r="GY825" s="2"/>
      <c r="GZ825" s="2"/>
      <c r="HA825" s="2"/>
      <c r="HB825" s="2"/>
      <c r="HC825" s="2"/>
      <c r="HD825" s="2"/>
      <c r="HE825" s="2"/>
      <c r="HF825" s="2"/>
      <c r="HG825" s="2"/>
      <c r="HH825" s="2"/>
      <c r="HI825" s="2"/>
      <c r="HJ825" s="2"/>
      <c r="HK825" s="2"/>
      <c r="HL825" s="2"/>
      <c r="HM825" s="2"/>
      <c r="HN825" s="2"/>
      <c r="HO825" s="2"/>
      <c r="HP825" s="2"/>
      <c r="HQ825" s="2"/>
      <c r="HR825" s="2"/>
      <c r="HS825" s="2"/>
      <c r="HT825" s="2"/>
      <c r="HU825" s="2"/>
      <c r="HV825" s="2"/>
      <c r="HW825" s="2"/>
      <c r="HX825" s="2"/>
      <c r="HY825" s="2"/>
      <c r="HZ825" s="2"/>
      <c r="IA825" s="2"/>
      <c r="IB825" s="2"/>
      <c r="IC825" s="2"/>
      <c r="ID825" s="2"/>
      <c r="IE825" s="2"/>
      <c r="IF825" s="2"/>
      <c r="IG825" s="2"/>
    </row>
    <row r="826" spans="1:241" s="6" customFormat="1" x14ac:dyDescent="0.25">
      <c r="A826" s="33"/>
      <c r="B826" s="29"/>
      <c r="C826" s="29"/>
      <c r="D826" s="30"/>
      <c r="E826" s="29"/>
      <c r="F826" s="29"/>
      <c r="G826" s="29"/>
      <c r="H826" s="29"/>
      <c r="I826" s="3"/>
      <c r="J826" s="3"/>
      <c r="K826" s="3"/>
      <c r="L826" s="57"/>
      <c r="M826" s="57"/>
      <c r="N826" s="57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  <c r="FZ826" s="2"/>
      <c r="GA826" s="2"/>
      <c r="GB826" s="2"/>
      <c r="GC826" s="2"/>
      <c r="GD826" s="2"/>
      <c r="GE826" s="2"/>
      <c r="GF826" s="2"/>
      <c r="GG826" s="2"/>
      <c r="GH826" s="2"/>
      <c r="GI826" s="2"/>
      <c r="GJ826" s="2"/>
      <c r="GK826" s="2"/>
      <c r="GL826" s="2"/>
      <c r="GM826" s="2"/>
      <c r="GN826" s="2"/>
      <c r="GO826" s="2"/>
      <c r="GP826" s="2"/>
      <c r="GQ826" s="2"/>
      <c r="GR826" s="2"/>
      <c r="GS826" s="2"/>
      <c r="GT826" s="2"/>
      <c r="GU826" s="2"/>
      <c r="GV826" s="2"/>
      <c r="GW826" s="2"/>
      <c r="GX826" s="2"/>
      <c r="GY826" s="2"/>
      <c r="GZ826" s="2"/>
      <c r="HA826" s="2"/>
      <c r="HB826" s="2"/>
      <c r="HC826" s="2"/>
      <c r="HD826" s="2"/>
      <c r="HE826" s="2"/>
      <c r="HF826" s="2"/>
      <c r="HG826" s="2"/>
      <c r="HH826" s="2"/>
      <c r="HI826" s="2"/>
      <c r="HJ826" s="2"/>
      <c r="HK826" s="2"/>
      <c r="HL826" s="2"/>
      <c r="HM826" s="2"/>
      <c r="HN826" s="2"/>
      <c r="HO826" s="2"/>
      <c r="HP826" s="2"/>
      <c r="HQ826" s="2"/>
      <c r="HR826" s="2"/>
      <c r="HS826" s="2"/>
      <c r="HT826" s="2"/>
      <c r="HU826" s="2"/>
      <c r="HV826" s="2"/>
      <c r="HW826" s="2"/>
      <c r="HX826" s="2"/>
      <c r="HY826" s="2"/>
      <c r="HZ826" s="2"/>
      <c r="IA826" s="2"/>
      <c r="IB826" s="2"/>
      <c r="IC826" s="2"/>
      <c r="ID826" s="2"/>
      <c r="IE826" s="2"/>
      <c r="IF826" s="2"/>
      <c r="IG826" s="2"/>
    </row>
    <row r="827" spans="1:241" s="6" customFormat="1" x14ac:dyDescent="0.25">
      <c r="A827" s="33"/>
      <c r="B827" s="29"/>
      <c r="C827" s="29"/>
      <c r="D827" s="30"/>
      <c r="E827" s="29"/>
      <c r="F827" s="29"/>
      <c r="G827" s="29"/>
      <c r="H827" s="29"/>
      <c r="I827" s="3"/>
      <c r="J827" s="3"/>
      <c r="K827" s="3"/>
      <c r="L827" s="57"/>
      <c r="M827" s="57"/>
      <c r="N827" s="57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  <c r="FX827" s="2"/>
      <c r="FY827" s="2"/>
      <c r="FZ827" s="2"/>
      <c r="GA827" s="2"/>
      <c r="GB827" s="2"/>
      <c r="GC827" s="2"/>
      <c r="GD827" s="2"/>
      <c r="GE827" s="2"/>
      <c r="GF827" s="2"/>
      <c r="GG827" s="2"/>
      <c r="GH827" s="2"/>
      <c r="GI827" s="2"/>
      <c r="GJ827" s="2"/>
      <c r="GK827" s="2"/>
      <c r="GL827" s="2"/>
      <c r="GM827" s="2"/>
      <c r="GN827" s="2"/>
      <c r="GO827" s="2"/>
      <c r="GP827" s="2"/>
      <c r="GQ827" s="2"/>
      <c r="GR827" s="2"/>
      <c r="GS827" s="2"/>
      <c r="GT827" s="2"/>
      <c r="GU827" s="2"/>
      <c r="GV827" s="2"/>
      <c r="GW827" s="2"/>
      <c r="GX827" s="2"/>
      <c r="GY827" s="2"/>
      <c r="GZ827" s="2"/>
      <c r="HA827" s="2"/>
      <c r="HB827" s="2"/>
      <c r="HC827" s="2"/>
      <c r="HD827" s="2"/>
      <c r="HE827" s="2"/>
      <c r="HF827" s="2"/>
      <c r="HG827" s="2"/>
      <c r="HH827" s="2"/>
      <c r="HI827" s="2"/>
      <c r="HJ827" s="2"/>
      <c r="HK827" s="2"/>
      <c r="HL827" s="2"/>
      <c r="HM827" s="2"/>
      <c r="HN827" s="2"/>
      <c r="HO827" s="2"/>
      <c r="HP827" s="2"/>
      <c r="HQ827" s="2"/>
      <c r="HR827" s="2"/>
      <c r="HS827" s="2"/>
      <c r="HT827" s="2"/>
      <c r="HU827" s="2"/>
      <c r="HV827" s="2"/>
      <c r="HW827" s="2"/>
      <c r="HX827" s="2"/>
      <c r="HY827" s="2"/>
      <c r="HZ827" s="2"/>
      <c r="IA827" s="2"/>
      <c r="IB827" s="2"/>
      <c r="IC827" s="2"/>
      <c r="ID827" s="2"/>
      <c r="IE827" s="2"/>
      <c r="IF827" s="2"/>
      <c r="IG827" s="2"/>
    </row>
    <row r="828" spans="1:241" s="6" customFormat="1" x14ac:dyDescent="0.25">
      <c r="A828" s="33"/>
      <c r="B828" s="29"/>
      <c r="C828" s="29"/>
      <c r="D828" s="30"/>
      <c r="E828" s="29"/>
      <c r="F828" s="29"/>
      <c r="G828" s="29"/>
      <c r="H828" s="29"/>
      <c r="I828" s="3"/>
      <c r="J828" s="3"/>
      <c r="K828" s="3"/>
      <c r="L828" s="57"/>
      <c r="M828" s="57"/>
      <c r="N828" s="57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  <c r="FZ828" s="2"/>
      <c r="GA828" s="2"/>
      <c r="GB828" s="2"/>
      <c r="GC828" s="2"/>
      <c r="GD828" s="2"/>
      <c r="GE828" s="2"/>
      <c r="GF828" s="2"/>
      <c r="GG828" s="2"/>
      <c r="GH828" s="2"/>
      <c r="GI828" s="2"/>
      <c r="GJ828" s="2"/>
      <c r="GK828" s="2"/>
      <c r="GL828" s="2"/>
      <c r="GM828" s="2"/>
      <c r="GN828" s="2"/>
      <c r="GO828" s="2"/>
      <c r="GP828" s="2"/>
      <c r="GQ828" s="2"/>
      <c r="GR828" s="2"/>
      <c r="GS828" s="2"/>
      <c r="GT828" s="2"/>
      <c r="GU828" s="2"/>
      <c r="GV828" s="2"/>
      <c r="GW828" s="2"/>
      <c r="GX828" s="2"/>
      <c r="GY828" s="2"/>
      <c r="GZ828" s="2"/>
      <c r="HA828" s="2"/>
      <c r="HB828" s="2"/>
      <c r="HC828" s="2"/>
      <c r="HD828" s="2"/>
      <c r="HE828" s="2"/>
      <c r="HF828" s="2"/>
      <c r="HG828" s="2"/>
      <c r="HH828" s="2"/>
      <c r="HI828" s="2"/>
      <c r="HJ828" s="2"/>
      <c r="HK828" s="2"/>
      <c r="HL828" s="2"/>
      <c r="HM828" s="2"/>
      <c r="HN828" s="2"/>
      <c r="HO828" s="2"/>
      <c r="HP828" s="2"/>
      <c r="HQ828" s="2"/>
      <c r="HR828" s="2"/>
      <c r="HS828" s="2"/>
      <c r="HT828" s="2"/>
      <c r="HU828" s="2"/>
      <c r="HV828" s="2"/>
      <c r="HW828" s="2"/>
      <c r="HX828" s="2"/>
      <c r="HY828" s="2"/>
      <c r="HZ828" s="2"/>
      <c r="IA828" s="2"/>
      <c r="IB828" s="2"/>
      <c r="IC828" s="2"/>
      <c r="ID828" s="2"/>
      <c r="IE828" s="2"/>
      <c r="IF828" s="2"/>
      <c r="IG828" s="2"/>
    </row>
    <row r="829" spans="1:241" s="6" customFormat="1" x14ac:dyDescent="0.25">
      <c r="A829" s="33"/>
      <c r="B829" s="29"/>
      <c r="C829" s="29"/>
      <c r="D829" s="30"/>
      <c r="E829" s="29"/>
      <c r="F829" s="29"/>
      <c r="G829" s="29"/>
      <c r="H829" s="29"/>
      <c r="I829" s="3"/>
      <c r="J829" s="3"/>
      <c r="K829" s="3"/>
      <c r="L829" s="57"/>
      <c r="M829" s="57"/>
      <c r="N829" s="57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  <c r="FZ829" s="2"/>
      <c r="GA829" s="2"/>
      <c r="GB829" s="2"/>
      <c r="GC829" s="2"/>
      <c r="GD829" s="2"/>
      <c r="GE829" s="2"/>
      <c r="GF829" s="2"/>
      <c r="GG829" s="2"/>
      <c r="GH829" s="2"/>
      <c r="GI829" s="2"/>
      <c r="GJ829" s="2"/>
      <c r="GK829" s="2"/>
      <c r="GL829" s="2"/>
      <c r="GM829" s="2"/>
      <c r="GN829" s="2"/>
      <c r="GO829" s="2"/>
      <c r="GP829" s="2"/>
      <c r="GQ829" s="2"/>
      <c r="GR829" s="2"/>
      <c r="GS829" s="2"/>
      <c r="GT829" s="2"/>
      <c r="GU829" s="2"/>
      <c r="GV829" s="2"/>
      <c r="GW829" s="2"/>
      <c r="GX829" s="2"/>
      <c r="GY829" s="2"/>
      <c r="GZ829" s="2"/>
      <c r="HA829" s="2"/>
      <c r="HB829" s="2"/>
      <c r="HC829" s="2"/>
      <c r="HD829" s="2"/>
      <c r="HE829" s="2"/>
      <c r="HF829" s="2"/>
      <c r="HG829" s="2"/>
      <c r="HH829" s="2"/>
      <c r="HI829" s="2"/>
      <c r="HJ829" s="2"/>
      <c r="HK829" s="2"/>
      <c r="HL829" s="2"/>
      <c r="HM829" s="2"/>
      <c r="HN829" s="2"/>
      <c r="HO829" s="2"/>
      <c r="HP829" s="2"/>
      <c r="HQ829" s="2"/>
      <c r="HR829" s="2"/>
      <c r="HS829" s="2"/>
      <c r="HT829" s="2"/>
      <c r="HU829" s="2"/>
      <c r="HV829" s="2"/>
      <c r="HW829" s="2"/>
      <c r="HX829" s="2"/>
      <c r="HY829" s="2"/>
      <c r="HZ829" s="2"/>
      <c r="IA829" s="2"/>
      <c r="IB829" s="2"/>
      <c r="IC829" s="2"/>
      <c r="ID829" s="2"/>
      <c r="IE829" s="2"/>
      <c r="IF829" s="2"/>
      <c r="IG829" s="2"/>
    </row>
    <row r="830" spans="1:241" s="6" customFormat="1" x14ac:dyDescent="0.25">
      <c r="A830" s="33"/>
      <c r="B830" s="29"/>
      <c r="C830" s="29"/>
      <c r="D830" s="30"/>
      <c r="E830" s="29"/>
      <c r="F830" s="29"/>
      <c r="G830" s="29"/>
      <c r="H830" s="29"/>
      <c r="I830" s="3"/>
      <c r="J830" s="3"/>
      <c r="K830" s="3"/>
      <c r="L830" s="57"/>
      <c r="M830" s="57"/>
      <c r="N830" s="57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  <c r="FZ830" s="2"/>
      <c r="GA830" s="2"/>
      <c r="GB830" s="2"/>
      <c r="GC830" s="2"/>
      <c r="GD830" s="2"/>
      <c r="GE830" s="2"/>
      <c r="GF830" s="2"/>
      <c r="GG830" s="2"/>
      <c r="GH830" s="2"/>
      <c r="GI830" s="2"/>
      <c r="GJ830" s="2"/>
      <c r="GK830" s="2"/>
      <c r="GL830" s="2"/>
      <c r="GM830" s="2"/>
      <c r="GN830" s="2"/>
      <c r="GO830" s="2"/>
      <c r="GP830" s="2"/>
      <c r="GQ830" s="2"/>
      <c r="GR830" s="2"/>
      <c r="GS830" s="2"/>
      <c r="GT830" s="2"/>
      <c r="GU830" s="2"/>
      <c r="GV830" s="2"/>
      <c r="GW830" s="2"/>
      <c r="GX830" s="2"/>
      <c r="GY830" s="2"/>
      <c r="GZ830" s="2"/>
      <c r="HA830" s="2"/>
      <c r="HB830" s="2"/>
      <c r="HC830" s="2"/>
      <c r="HD830" s="2"/>
      <c r="HE830" s="2"/>
      <c r="HF830" s="2"/>
      <c r="HG830" s="2"/>
      <c r="HH830" s="2"/>
      <c r="HI830" s="2"/>
      <c r="HJ830" s="2"/>
      <c r="HK830" s="2"/>
      <c r="HL830" s="2"/>
      <c r="HM830" s="2"/>
      <c r="HN830" s="2"/>
      <c r="HO830" s="2"/>
      <c r="HP830" s="2"/>
      <c r="HQ830" s="2"/>
      <c r="HR830" s="2"/>
      <c r="HS830" s="2"/>
      <c r="HT830" s="2"/>
      <c r="HU830" s="2"/>
      <c r="HV830" s="2"/>
      <c r="HW830" s="2"/>
      <c r="HX830" s="2"/>
      <c r="HY830" s="2"/>
      <c r="HZ830" s="2"/>
      <c r="IA830" s="2"/>
      <c r="IB830" s="2"/>
      <c r="IC830" s="2"/>
      <c r="ID830" s="2"/>
      <c r="IE830" s="2"/>
      <c r="IF830" s="2"/>
      <c r="IG830" s="2"/>
    </row>
    <row r="831" spans="1:241" s="6" customFormat="1" x14ac:dyDescent="0.25">
      <c r="A831" s="33"/>
      <c r="B831" s="29"/>
      <c r="C831" s="29"/>
      <c r="D831" s="30"/>
      <c r="E831" s="29"/>
      <c r="F831" s="29"/>
      <c r="G831" s="29"/>
      <c r="H831" s="29"/>
      <c r="I831" s="3"/>
      <c r="J831" s="3"/>
      <c r="K831" s="3"/>
      <c r="L831" s="57"/>
      <c r="M831" s="57"/>
      <c r="N831" s="57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  <c r="FX831" s="2"/>
      <c r="FY831" s="2"/>
      <c r="FZ831" s="2"/>
      <c r="GA831" s="2"/>
      <c r="GB831" s="2"/>
      <c r="GC831" s="2"/>
      <c r="GD831" s="2"/>
      <c r="GE831" s="2"/>
      <c r="GF831" s="2"/>
      <c r="GG831" s="2"/>
      <c r="GH831" s="2"/>
      <c r="GI831" s="2"/>
      <c r="GJ831" s="2"/>
      <c r="GK831" s="2"/>
      <c r="GL831" s="2"/>
      <c r="GM831" s="2"/>
      <c r="GN831" s="2"/>
      <c r="GO831" s="2"/>
      <c r="GP831" s="2"/>
      <c r="GQ831" s="2"/>
      <c r="GR831" s="2"/>
      <c r="GS831" s="2"/>
      <c r="GT831" s="2"/>
      <c r="GU831" s="2"/>
      <c r="GV831" s="2"/>
      <c r="GW831" s="2"/>
      <c r="GX831" s="2"/>
      <c r="GY831" s="2"/>
      <c r="GZ831" s="2"/>
      <c r="HA831" s="2"/>
      <c r="HB831" s="2"/>
      <c r="HC831" s="2"/>
      <c r="HD831" s="2"/>
      <c r="HE831" s="2"/>
      <c r="HF831" s="2"/>
      <c r="HG831" s="2"/>
      <c r="HH831" s="2"/>
      <c r="HI831" s="2"/>
      <c r="HJ831" s="2"/>
      <c r="HK831" s="2"/>
      <c r="HL831" s="2"/>
      <c r="HM831" s="2"/>
      <c r="HN831" s="2"/>
      <c r="HO831" s="2"/>
      <c r="HP831" s="2"/>
      <c r="HQ831" s="2"/>
      <c r="HR831" s="2"/>
      <c r="HS831" s="2"/>
      <c r="HT831" s="2"/>
      <c r="HU831" s="2"/>
      <c r="HV831" s="2"/>
      <c r="HW831" s="2"/>
      <c r="HX831" s="2"/>
      <c r="HY831" s="2"/>
      <c r="HZ831" s="2"/>
      <c r="IA831" s="2"/>
      <c r="IB831" s="2"/>
      <c r="IC831" s="2"/>
      <c r="ID831" s="2"/>
      <c r="IE831" s="2"/>
      <c r="IF831" s="2"/>
      <c r="IG831" s="2"/>
    </row>
    <row r="832" spans="1:241" s="6" customFormat="1" x14ac:dyDescent="0.25">
      <c r="A832" s="33"/>
      <c r="B832" s="29"/>
      <c r="C832" s="29"/>
      <c r="D832" s="30"/>
      <c r="E832" s="29"/>
      <c r="F832" s="29"/>
      <c r="G832" s="29"/>
      <c r="H832" s="29"/>
      <c r="I832" s="3"/>
      <c r="J832" s="3"/>
      <c r="K832" s="3"/>
      <c r="L832" s="57"/>
      <c r="M832" s="57"/>
      <c r="N832" s="57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  <c r="FX832" s="2"/>
      <c r="FY832" s="2"/>
      <c r="FZ832" s="2"/>
      <c r="GA832" s="2"/>
      <c r="GB832" s="2"/>
      <c r="GC832" s="2"/>
      <c r="GD832" s="2"/>
      <c r="GE832" s="2"/>
      <c r="GF832" s="2"/>
      <c r="GG832" s="2"/>
      <c r="GH832" s="2"/>
      <c r="GI832" s="2"/>
      <c r="GJ832" s="2"/>
      <c r="GK832" s="2"/>
      <c r="GL832" s="2"/>
      <c r="GM832" s="2"/>
      <c r="GN832" s="2"/>
      <c r="GO832" s="2"/>
      <c r="GP832" s="2"/>
      <c r="GQ832" s="2"/>
      <c r="GR832" s="2"/>
      <c r="GS832" s="2"/>
      <c r="GT832" s="2"/>
      <c r="GU832" s="2"/>
      <c r="GV832" s="2"/>
      <c r="GW832" s="2"/>
      <c r="GX832" s="2"/>
      <c r="GY832" s="2"/>
      <c r="GZ832" s="2"/>
      <c r="HA832" s="2"/>
      <c r="HB832" s="2"/>
      <c r="HC832" s="2"/>
      <c r="HD832" s="2"/>
      <c r="HE832" s="2"/>
      <c r="HF832" s="2"/>
      <c r="HG832" s="2"/>
      <c r="HH832" s="2"/>
      <c r="HI832" s="2"/>
      <c r="HJ832" s="2"/>
      <c r="HK832" s="2"/>
      <c r="HL832" s="2"/>
      <c r="HM832" s="2"/>
      <c r="HN832" s="2"/>
      <c r="HO832" s="2"/>
      <c r="HP832" s="2"/>
      <c r="HQ832" s="2"/>
      <c r="HR832" s="2"/>
      <c r="HS832" s="2"/>
      <c r="HT832" s="2"/>
      <c r="HU832" s="2"/>
      <c r="HV832" s="2"/>
      <c r="HW832" s="2"/>
      <c r="HX832" s="2"/>
      <c r="HY832" s="2"/>
      <c r="HZ832" s="2"/>
      <c r="IA832" s="2"/>
      <c r="IB832" s="2"/>
      <c r="IC832" s="2"/>
      <c r="ID832" s="2"/>
      <c r="IE832" s="2"/>
      <c r="IF832" s="2"/>
      <c r="IG832" s="2"/>
    </row>
    <row r="833" spans="1:241" s="6" customFormat="1" x14ac:dyDescent="0.25">
      <c r="A833" s="33"/>
      <c r="B833" s="29"/>
      <c r="C833" s="29"/>
      <c r="D833" s="30"/>
      <c r="E833" s="29"/>
      <c r="F833" s="29"/>
      <c r="G833" s="29"/>
      <c r="H833" s="29"/>
      <c r="I833" s="3"/>
      <c r="J833" s="3"/>
      <c r="K833" s="3"/>
      <c r="L833" s="57"/>
      <c r="M833" s="57"/>
      <c r="N833" s="57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  <c r="FZ833" s="2"/>
      <c r="GA833" s="2"/>
      <c r="GB833" s="2"/>
      <c r="GC833" s="2"/>
      <c r="GD833" s="2"/>
      <c r="GE833" s="2"/>
      <c r="GF833" s="2"/>
      <c r="GG833" s="2"/>
      <c r="GH833" s="2"/>
      <c r="GI833" s="2"/>
      <c r="GJ833" s="2"/>
      <c r="GK833" s="2"/>
      <c r="GL833" s="2"/>
      <c r="GM833" s="2"/>
      <c r="GN833" s="2"/>
      <c r="GO833" s="2"/>
      <c r="GP833" s="2"/>
      <c r="GQ833" s="2"/>
      <c r="GR833" s="2"/>
      <c r="GS833" s="2"/>
      <c r="GT833" s="2"/>
      <c r="GU833" s="2"/>
      <c r="GV833" s="2"/>
      <c r="GW833" s="2"/>
      <c r="GX833" s="2"/>
      <c r="GY833" s="2"/>
      <c r="GZ833" s="2"/>
      <c r="HA833" s="2"/>
      <c r="HB833" s="2"/>
      <c r="HC833" s="2"/>
      <c r="HD833" s="2"/>
      <c r="HE833" s="2"/>
      <c r="HF833" s="2"/>
      <c r="HG833" s="2"/>
      <c r="HH833" s="2"/>
      <c r="HI833" s="2"/>
      <c r="HJ833" s="2"/>
      <c r="HK833" s="2"/>
      <c r="HL833" s="2"/>
      <c r="HM833" s="2"/>
      <c r="HN833" s="2"/>
      <c r="HO833" s="2"/>
      <c r="HP833" s="2"/>
      <c r="HQ833" s="2"/>
      <c r="HR833" s="2"/>
      <c r="HS833" s="2"/>
      <c r="HT833" s="2"/>
      <c r="HU833" s="2"/>
      <c r="HV833" s="2"/>
      <c r="HW833" s="2"/>
      <c r="HX833" s="2"/>
      <c r="HY833" s="2"/>
      <c r="HZ833" s="2"/>
      <c r="IA833" s="2"/>
      <c r="IB833" s="2"/>
      <c r="IC833" s="2"/>
      <c r="ID833" s="2"/>
      <c r="IE833" s="2"/>
      <c r="IF833" s="2"/>
      <c r="IG833" s="2"/>
    </row>
    <row r="834" spans="1:241" s="6" customFormat="1" x14ac:dyDescent="0.25">
      <c r="A834" s="33"/>
      <c r="B834" s="29"/>
      <c r="C834" s="29"/>
      <c r="D834" s="30"/>
      <c r="E834" s="29"/>
      <c r="F834" s="29"/>
      <c r="G834" s="29"/>
      <c r="H834" s="29"/>
      <c r="I834" s="3"/>
      <c r="J834" s="3"/>
      <c r="K834" s="3"/>
      <c r="L834" s="57"/>
      <c r="M834" s="57"/>
      <c r="N834" s="57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  <c r="FZ834" s="2"/>
      <c r="GA834" s="2"/>
      <c r="GB834" s="2"/>
      <c r="GC834" s="2"/>
      <c r="GD834" s="2"/>
      <c r="GE834" s="2"/>
      <c r="GF834" s="2"/>
      <c r="GG834" s="2"/>
      <c r="GH834" s="2"/>
      <c r="GI834" s="2"/>
      <c r="GJ834" s="2"/>
      <c r="GK834" s="2"/>
      <c r="GL834" s="2"/>
      <c r="GM834" s="2"/>
      <c r="GN834" s="2"/>
      <c r="GO834" s="2"/>
      <c r="GP834" s="2"/>
      <c r="GQ834" s="2"/>
      <c r="GR834" s="2"/>
      <c r="GS834" s="2"/>
      <c r="GT834" s="2"/>
      <c r="GU834" s="2"/>
      <c r="GV834" s="2"/>
      <c r="GW834" s="2"/>
      <c r="GX834" s="2"/>
      <c r="GY834" s="2"/>
      <c r="GZ834" s="2"/>
      <c r="HA834" s="2"/>
      <c r="HB834" s="2"/>
      <c r="HC834" s="2"/>
      <c r="HD834" s="2"/>
      <c r="HE834" s="2"/>
      <c r="HF834" s="2"/>
      <c r="HG834" s="2"/>
      <c r="HH834" s="2"/>
      <c r="HI834" s="2"/>
      <c r="HJ834" s="2"/>
      <c r="HK834" s="2"/>
      <c r="HL834" s="2"/>
      <c r="HM834" s="2"/>
      <c r="HN834" s="2"/>
      <c r="HO834" s="2"/>
      <c r="HP834" s="2"/>
      <c r="HQ834" s="2"/>
      <c r="HR834" s="2"/>
      <c r="HS834" s="2"/>
      <c r="HT834" s="2"/>
      <c r="HU834" s="2"/>
      <c r="HV834" s="2"/>
      <c r="HW834" s="2"/>
      <c r="HX834" s="2"/>
      <c r="HY834" s="2"/>
      <c r="HZ834" s="2"/>
      <c r="IA834" s="2"/>
      <c r="IB834" s="2"/>
      <c r="IC834" s="2"/>
      <c r="ID834" s="2"/>
      <c r="IE834" s="2"/>
      <c r="IF834" s="2"/>
      <c r="IG834" s="2"/>
    </row>
    <row r="835" spans="1:241" s="6" customFormat="1" x14ac:dyDescent="0.25">
      <c r="A835" s="33"/>
      <c r="B835" s="29"/>
      <c r="C835" s="29"/>
      <c r="D835" s="30"/>
      <c r="E835" s="29"/>
      <c r="F835" s="29"/>
      <c r="G835" s="29"/>
      <c r="H835" s="29"/>
      <c r="I835" s="3"/>
      <c r="J835" s="3"/>
      <c r="K835" s="3"/>
      <c r="L835" s="57"/>
      <c r="M835" s="57"/>
      <c r="N835" s="57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  <c r="FZ835" s="2"/>
      <c r="GA835" s="2"/>
      <c r="GB835" s="2"/>
      <c r="GC835" s="2"/>
      <c r="GD835" s="2"/>
      <c r="GE835" s="2"/>
      <c r="GF835" s="2"/>
      <c r="GG835" s="2"/>
      <c r="GH835" s="2"/>
      <c r="GI835" s="2"/>
      <c r="GJ835" s="2"/>
      <c r="GK835" s="2"/>
      <c r="GL835" s="2"/>
      <c r="GM835" s="2"/>
      <c r="GN835" s="2"/>
      <c r="GO835" s="2"/>
      <c r="GP835" s="2"/>
      <c r="GQ835" s="2"/>
      <c r="GR835" s="2"/>
      <c r="GS835" s="2"/>
      <c r="GT835" s="2"/>
      <c r="GU835" s="2"/>
      <c r="GV835" s="2"/>
      <c r="GW835" s="2"/>
      <c r="GX835" s="2"/>
      <c r="GY835" s="2"/>
      <c r="GZ835" s="2"/>
      <c r="HA835" s="2"/>
      <c r="HB835" s="2"/>
      <c r="HC835" s="2"/>
      <c r="HD835" s="2"/>
      <c r="HE835" s="2"/>
      <c r="HF835" s="2"/>
      <c r="HG835" s="2"/>
      <c r="HH835" s="2"/>
      <c r="HI835" s="2"/>
      <c r="HJ835" s="2"/>
      <c r="HK835" s="2"/>
      <c r="HL835" s="2"/>
      <c r="HM835" s="2"/>
      <c r="HN835" s="2"/>
      <c r="HO835" s="2"/>
      <c r="HP835" s="2"/>
      <c r="HQ835" s="2"/>
      <c r="HR835" s="2"/>
      <c r="HS835" s="2"/>
      <c r="HT835" s="2"/>
      <c r="HU835" s="2"/>
      <c r="HV835" s="2"/>
      <c r="HW835" s="2"/>
      <c r="HX835" s="2"/>
      <c r="HY835" s="2"/>
      <c r="HZ835" s="2"/>
      <c r="IA835" s="2"/>
      <c r="IB835" s="2"/>
      <c r="IC835" s="2"/>
      <c r="ID835" s="2"/>
      <c r="IE835" s="2"/>
      <c r="IF835" s="2"/>
      <c r="IG835" s="2"/>
    </row>
    <row r="836" spans="1:241" s="6" customFormat="1" x14ac:dyDescent="0.25">
      <c r="A836" s="33"/>
      <c r="B836" s="29"/>
      <c r="C836" s="29"/>
      <c r="D836" s="30"/>
      <c r="E836" s="29"/>
      <c r="F836" s="29"/>
      <c r="G836" s="29"/>
      <c r="H836" s="29"/>
      <c r="I836" s="3"/>
      <c r="J836" s="3"/>
      <c r="K836" s="3"/>
      <c r="L836" s="57"/>
      <c r="M836" s="57"/>
      <c r="N836" s="57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  <c r="FX836" s="2"/>
      <c r="FY836" s="2"/>
      <c r="FZ836" s="2"/>
      <c r="GA836" s="2"/>
      <c r="GB836" s="2"/>
      <c r="GC836" s="2"/>
      <c r="GD836" s="2"/>
      <c r="GE836" s="2"/>
      <c r="GF836" s="2"/>
      <c r="GG836" s="2"/>
      <c r="GH836" s="2"/>
      <c r="GI836" s="2"/>
      <c r="GJ836" s="2"/>
      <c r="GK836" s="2"/>
      <c r="GL836" s="2"/>
      <c r="GM836" s="2"/>
      <c r="GN836" s="2"/>
      <c r="GO836" s="2"/>
      <c r="GP836" s="2"/>
      <c r="GQ836" s="2"/>
      <c r="GR836" s="2"/>
      <c r="GS836" s="2"/>
      <c r="GT836" s="2"/>
      <c r="GU836" s="2"/>
      <c r="GV836" s="2"/>
      <c r="GW836" s="2"/>
      <c r="GX836" s="2"/>
      <c r="GY836" s="2"/>
      <c r="GZ836" s="2"/>
      <c r="HA836" s="2"/>
      <c r="HB836" s="2"/>
      <c r="HC836" s="2"/>
      <c r="HD836" s="2"/>
      <c r="HE836" s="2"/>
      <c r="HF836" s="2"/>
      <c r="HG836" s="2"/>
      <c r="HH836" s="2"/>
      <c r="HI836" s="2"/>
      <c r="HJ836" s="2"/>
      <c r="HK836" s="2"/>
      <c r="HL836" s="2"/>
      <c r="HM836" s="2"/>
      <c r="HN836" s="2"/>
      <c r="HO836" s="2"/>
      <c r="HP836" s="2"/>
      <c r="HQ836" s="2"/>
      <c r="HR836" s="2"/>
      <c r="HS836" s="2"/>
      <c r="HT836" s="2"/>
      <c r="HU836" s="2"/>
      <c r="HV836" s="2"/>
      <c r="HW836" s="2"/>
      <c r="HX836" s="2"/>
      <c r="HY836" s="2"/>
      <c r="HZ836" s="2"/>
      <c r="IA836" s="2"/>
      <c r="IB836" s="2"/>
      <c r="IC836" s="2"/>
      <c r="ID836" s="2"/>
      <c r="IE836" s="2"/>
      <c r="IF836" s="2"/>
      <c r="IG836" s="2"/>
    </row>
    <row r="837" spans="1:241" s="6" customFormat="1" x14ac:dyDescent="0.25">
      <c r="A837" s="33"/>
      <c r="B837" s="29"/>
      <c r="C837" s="29"/>
      <c r="D837" s="30"/>
      <c r="E837" s="29"/>
      <c r="F837" s="29"/>
      <c r="G837" s="29"/>
      <c r="H837" s="29"/>
      <c r="I837" s="3"/>
      <c r="J837" s="3"/>
      <c r="K837" s="3"/>
      <c r="L837" s="57"/>
      <c r="M837" s="57"/>
      <c r="N837" s="57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  <c r="FX837" s="2"/>
      <c r="FY837" s="2"/>
      <c r="FZ837" s="2"/>
      <c r="GA837" s="2"/>
      <c r="GB837" s="2"/>
      <c r="GC837" s="2"/>
      <c r="GD837" s="2"/>
      <c r="GE837" s="2"/>
      <c r="GF837" s="2"/>
      <c r="GG837" s="2"/>
      <c r="GH837" s="2"/>
      <c r="GI837" s="2"/>
      <c r="GJ837" s="2"/>
      <c r="GK837" s="2"/>
      <c r="GL837" s="2"/>
      <c r="GM837" s="2"/>
      <c r="GN837" s="2"/>
      <c r="GO837" s="2"/>
      <c r="GP837" s="2"/>
      <c r="GQ837" s="2"/>
      <c r="GR837" s="2"/>
      <c r="GS837" s="2"/>
      <c r="GT837" s="2"/>
      <c r="GU837" s="2"/>
      <c r="GV837" s="2"/>
      <c r="GW837" s="2"/>
      <c r="GX837" s="2"/>
      <c r="GY837" s="2"/>
      <c r="GZ837" s="2"/>
      <c r="HA837" s="2"/>
      <c r="HB837" s="2"/>
      <c r="HC837" s="2"/>
      <c r="HD837" s="2"/>
      <c r="HE837" s="2"/>
      <c r="HF837" s="2"/>
      <c r="HG837" s="2"/>
      <c r="HH837" s="2"/>
      <c r="HI837" s="2"/>
      <c r="HJ837" s="2"/>
      <c r="HK837" s="2"/>
      <c r="HL837" s="2"/>
      <c r="HM837" s="2"/>
      <c r="HN837" s="2"/>
      <c r="HO837" s="2"/>
      <c r="HP837" s="2"/>
      <c r="HQ837" s="2"/>
      <c r="HR837" s="2"/>
      <c r="HS837" s="2"/>
      <c r="HT837" s="2"/>
      <c r="HU837" s="2"/>
      <c r="HV837" s="2"/>
      <c r="HW837" s="2"/>
      <c r="HX837" s="2"/>
      <c r="HY837" s="2"/>
      <c r="HZ837" s="2"/>
      <c r="IA837" s="2"/>
      <c r="IB837" s="2"/>
      <c r="IC837" s="2"/>
      <c r="ID837" s="2"/>
      <c r="IE837" s="2"/>
      <c r="IF837" s="2"/>
      <c r="IG837" s="2"/>
    </row>
    <row r="838" spans="1:241" s="6" customFormat="1" x14ac:dyDescent="0.25">
      <c r="A838" s="33"/>
      <c r="B838" s="29"/>
      <c r="C838" s="29"/>
      <c r="D838" s="30"/>
      <c r="E838" s="29"/>
      <c r="F838" s="29"/>
      <c r="G838" s="29"/>
      <c r="H838" s="29"/>
      <c r="I838" s="3"/>
      <c r="J838" s="3"/>
      <c r="K838" s="3"/>
      <c r="L838" s="57"/>
      <c r="M838" s="57"/>
      <c r="N838" s="57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  <c r="FX838" s="2"/>
      <c r="FY838" s="2"/>
      <c r="FZ838" s="2"/>
      <c r="GA838" s="2"/>
      <c r="GB838" s="2"/>
      <c r="GC838" s="2"/>
      <c r="GD838" s="2"/>
      <c r="GE838" s="2"/>
      <c r="GF838" s="2"/>
      <c r="GG838" s="2"/>
      <c r="GH838" s="2"/>
      <c r="GI838" s="2"/>
      <c r="GJ838" s="2"/>
      <c r="GK838" s="2"/>
      <c r="GL838" s="2"/>
      <c r="GM838" s="2"/>
      <c r="GN838" s="2"/>
      <c r="GO838" s="2"/>
      <c r="GP838" s="2"/>
      <c r="GQ838" s="2"/>
      <c r="GR838" s="2"/>
      <c r="GS838" s="2"/>
      <c r="GT838" s="2"/>
      <c r="GU838" s="2"/>
      <c r="GV838" s="2"/>
      <c r="GW838" s="2"/>
      <c r="GX838" s="2"/>
      <c r="GY838" s="2"/>
      <c r="GZ838" s="2"/>
      <c r="HA838" s="2"/>
      <c r="HB838" s="2"/>
      <c r="HC838" s="2"/>
      <c r="HD838" s="2"/>
      <c r="HE838" s="2"/>
      <c r="HF838" s="2"/>
      <c r="HG838" s="2"/>
      <c r="HH838" s="2"/>
      <c r="HI838" s="2"/>
      <c r="HJ838" s="2"/>
      <c r="HK838" s="2"/>
      <c r="HL838" s="2"/>
      <c r="HM838" s="2"/>
      <c r="HN838" s="2"/>
      <c r="HO838" s="2"/>
      <c r="HP838" s="2"/>
      <c r="HQ838" s="2"/>
      <c r="HR838" s="2"/>
      <c r="HS838" s="2"/>
      <c r="HT838" s="2"/>
      <c r="HU838" s="2"/>
      <c r="HV838" s="2"/>
      <c r="HW838" s="2"/>
      <c r="HX838" s="2"/>
      <c r="HY838" s="2"/>
      <c r="HZ838" s="2"/>
      <c r="IA838" s="2"/>
      <c r="IB838" s="2"/>
      <c r="IC838" s="2"/>
      <c r="ID838" s="2"/>
      <c r="IE838" s="2"/>
      <c r="IF838" s="2"/>
      <c r="IG838" s="2"/>
    </row>
    <row r="839" spans="1:241" s="6" customFormat="1" x14ac:dyDescent="0.25">
      <c r="A839" s="33"/>
      <c r="B839" s="29"/>
      <c r="C839" s="29"/>
      <c r="D839" s="30"/>
      <c r="E839" s="29"/>
      <c r="F839" s="29"/>
      <c r="G839" s="29"/>
      <c r="H839" s="29"/>
      <c r="I839" s="3"/>
      <c r="J839" s="3"/>
      <c r="K839" s="3"/>
      <c r="L839" s="57"/>
      <c r="M839" s="57"/>
      <c r="N839" s="57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  <c r="FJ839" s="2"/>
      <c r="FK839" s="2"/>
      <c r="FL839" s="2"/>
      <c r="FM839" s="2"/>
      <c r="FN839" s="2"/>
      <c r="FO839" s="2"/>
      <c r="FP839" s="2"/>
      <c r="FQ839" s="2"/>
      <c r="FR839" s="2"/>
      <c r="FS839" s="2"/>
      <c r="FT839" s="2"/>
      <c r="FU839" s="2"/>
      <c r="FV839" s="2"/>
      <c r="FW839" s="2"/>
      <c r="FX839" s="2"/>
      <c r="FY839" s="2"/>
      <c r="FZ839" s="2"/>
      <c r="GA839" s="2"/>
      <c r="GB839" s="2"/>
      <c r="GC839" s="2"/>
      <c r="GD839" s="2"/>
      <c r="GE839" s="2"/>
      <c r="GF839" s="2"/>
      <c r="GG839" s="2"/>
      <c r="GH839" s="2"/>
      <c r="GI839" s="2"/>
      <c r="GJ839" s="2"/>
      <c r="GK839" s="2"/>
      <c r="GL839" s="2"/>
      <c r="GM839" s="2"/>
      <c r="GN839" s="2"/>
      <c r="GO839" s="2"/>
      <c r="GP839" s="2"/>
      <c r="GQ839" s="2"/>
      <c r="GR839" s="2"/>
      <c r="GS839" s="2"/>
      <c r="GT839" s="2"/>
      <c r="GU839" s="2"/>
      <c r="GV839" s="2"/>
      <c r="GW839" s="2"/>
      <c r="GX839" s="2"/>
      <c r="GY839" s="2"/>
      <c r="GZ839" s="2"/>
      <c r="HA839" s="2"/>
      <c r="HB839" s="2"/>
      <c r="HC839" s="2"/>
      <c r="HD839" s="2"/>
      <c r="HE839" s="2"/>
      <c r="HF839" s="2"/>
      <c r="HG839" s="2"/>
      <c r="HH839" s="2"/>
      <c r="HI839" s="2"/>
      <c r="HJ839" s="2"/>
      <c r="HK839" s="2"/>
      <c r="HL839" s="2"/>
      <c r="HM839" s="2"/>
      <c r="HN839" s="2"/>
      <c r="HO839" s="2"/>
      <c r="HP839" s="2"/>
      <c r="HQ839" s="2"/>
      <c r="HR839" s="2"/>
      <c r="HS839" s="2"/>
      <c r="HT839" s="2"/>
      <c r="HU839" s="2"/>
      <c r="HV839" s="2"/>
      <c r="HW839" s="2"/>
      <c r="HX839" s="2"/>
      <c r="HY839" s="2"/>
      <c r="HZ839" s="2"/>
      <c r="IA839" s="2"/>
      <c r="IB839" s="2"/>
      <c r="IC839" s="2"/>
      <c r="ID839" s="2"/>
      <c r="IE839" s="2"/>
      <c r="IF839" s="2"/>
      <c r="IG839" s="2"/>
    </row>
    <row r="840" spans="1:241" s="6" customFormat="1" x14ac:dyDescent="0.25">
      <c r="A840" s="33"/>
      <c r="B840" s="29"/>
      <c r="C840" s="29"/>
      <c r="D840" s="30"/>
      <c r="E840" s="29"/>
      <c r="F840" s="29"/>
      <c r="G840" s="29"/>
      <c r="H840" s="29"/>
      <c r="I840" s="3"/>
      <c r="J840" s="3"/>
      <c r="K840" s="3"/>
      <c r="L840" s="57"/>
      <c r="M840" s="57"/>
      <c r="N840" s="57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  <c r="FX840" s="2"/>
      <c r="FY840" s="2"/>
      <c r="FZ840" s="2"/>
      <c r="GA840" s="2"/>
      <c r="GB840" s="2"/>
      <c r="GC840" s="2"/>
      <c r="GD840" s="2"/>
      <c r="GE840" s="2"/>
      <c r="GF840" s="2"/>
      <c r="GG840" s="2"/>
      <c r="GH840" s="2"/>
      <c r="GI840" s="2"/>
      <c r="GJ840" s="2"/>
      <c r="GK840" s="2"/>
      <c r="GL840" s="2"/>
      <c r="GM840" s="2"/>
      <c r="GN840" s="2"/>
      <c r="GO840" s="2"/>
      <c r="GP840" s="2"/>
      <c r="GQ840" s="2"/>
      <c r="GR840" s="2"/>
      <c r="GS840" s="2"/>
      <c r="GT840" s="2"/>
      <c r="GU840" s="2"/>
      <c r="GV840" s="2"/>
      <c r="GW840" s="2"/>
      <c r="GX840" s="2"/>
      <c r="GY840" s="2"/>
      <c r="GZ840" s="2"/>
      <c r="HA840" s="2"/>
      <c r="HB840" s="2"/>
      <c r="HC840" s="2"/>
      <c r="HD840" s="2"/>
      <c r="HE840" s="2"/>
      <c r="HF840" s="2"/>
      <c r="HG840" s="2"/>
      <c r="HH840" s="2"/>
      <c r="HI840" s="2"/>
      <c r="HJ840" s="2"/>
      <c r="HK840" s="2"/>
      <c r="HL840" s="2"/>
      <c r="HM840" s="2"/>
      <c r="HN840" s="2"/>
      <c r="HO840" s="2"/>
      <c r="HP840" s="2"/>
      <c r="HQ840" s="2"/>
      <c r="HR840" s="2"/>
      <c r="HS840" s="2"/>
      <c r="HT840" s="2"/>
      <c r="HU840" s="2"/>
      <c r="HV840" s="2"/>
      <c r="HW840" s="2"/>
      <c r="HX840" s="2"/>
      <c r="HY840" s="2"/>
      <c r="HZ840" s="2"/>
      <c r="IA840" s="2"/>
      <c r="IB840" s="2"/>
      <c r="IC840" s="2"/>
      <c r="ID840" s="2"/>
      <c r="IE840" s="2"/>
      <c r="IF840" s="2"/>
      <c r="IG840" s="2"/>
    </row>
    <row r="841" spans="1:241" s="6" customFormat="1" x14ac:dyDescent="0.25">
      <c r="A841" s="33"/>
      <c r="B841" s="29"/>
      <c r="C841" s="29"/>
      <c r="D841" s="30"/>
      <c r="E841" s="29"/>
      <c r="F841" s="29"/>
      <c r="G841" s="29"/>
      <c r="H841" s="29"/>
      <c r="I841" s="3"/>
      <c r="J841" s="3"/>
      <c r="K841" s="3"/>
      <c r="L841" s="57"/>
      <c r="M841" s="57"/>
      <c r="N841" s="57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  <c r="FJ841" s="2"/>
      <c r="FK841" s="2"/>
      <c r="FL841" s="2"/>
      <c r="FM841" s="2"/>
      <c r="FN841" s="2"/>
      <c r="FO841" s="2"/>
      <c r="FP841" s="2"/>
      <c r="FQ841" s="2"/>
      <c r="FR841" s="2"/>
      <c r="FS841" s="2"/>
      <c r="FT841" s="2"/>
      <c r="FU841" s="2"/>
      <c r="FV841" s="2"/>
      <c r="FW841" s="2"/>
      <c r="FX841" s="2"/>
      <c r="FY841" s="2"/>
      <c r="FZ841" s="2"/>
      <c r="GA841" s="2"/>
      <c r="GB841" s="2"/>
      <c r="GC841" s="2"/>
      <c r="GD841" s="2"/>
      <c r="GE841" s="2"/>
      <c r="GF841" s="2"/>
      <c r="GG841" s="2"/>
      <c r="GH841" s="2"/>
      <c r="GI841" s="2"/>
      <c r="GJ841" s="2"/>
      <c r="GK841" s="2"/>
      <c r="GL841" s="2"/>
      <c r="GM841" s="2"/>
      <c r="GN841" s="2"/>
      <c r="GO841" s="2"/>
      <c r="GP841" s="2"/>
      <c r="GQ841" s="2"/>
      <c r="GR841" s="2"/>
      <c r="GS841" s="2"/>
      <c r="GT841" s="2"/>
      <c r="GU841" s="2"/>
      <c r="GV841" s="2"/>
      <c r="GW841" s="2"/>
      <c r="GX841" s="2"/>
      <c r="GY841" s="2"/>
      <c r="GZ841" s="2"/>
      <c r="HA841" s="2"/>
      <c r="HB841" s="2"/>
      <c r="HC841" s="2"/>
      <c r="HD841" s="2"/>
      <c r="HE841" s="2"/>
      <c r="HF841" s="2"/>
      <c r="HG841" s="2"/>
      <c r="HH841" s="2"/>
      <c r="HI841" s="2"/>
      <c r="HJ841" s="2"/>
      <c r="HK841" s="2"/>
      <c r="HL841" s="2"/>
      <c r="HM841" s="2"/>
      <c r="HN841" s="2"/>
      <c r="HO841" s="2"/>
      <c r="HP841" s="2"/>
      <c r="HQ841" s="2"/>
      <c r="HR841" s="2"/>
      <c r="HS841" s="2"/>
      <c r="HT841" s="2"/>
      <c r="HU841" s="2"/>
      <c r="HV841" s="2"/>
      <c r="HW841" s="2"/>
      <c r="HX841" s="2"/>
      <c r="HY841" s="2"/>
      <c r="HZ841" s="2"/>
      <c r="IA841" s="2"/>
      <c r="IB841" s="2"/>
      <c r="IC841" s="2"/>
      <c r="ID841" s="2"/>
      <c r="IE841" s="2"/>
      <c r="IF841" s="2"/>
      <c r="IG841" s="2"/>
    </row>
    <row r="842" spans="1:241" s="6" customFormat="1" x14ac:dyDescent="0.25">
      <c r="A842" s="33"/>
      <c r="B842" s="29"/>
      <c r="C842" s="29"/>
      <c r="D842" s="30"/>
      <c r="E842" s="29"/>
      <c r="F842" s="29"/>
      <c r="G842" s="29"/>
      <c r="H842" s="29"/>
      <c r="I842" s="3"/>
      <c r="J842" s="3"/>
      <c r="K842" s="3"/>
      <c r="L842" s="57"/>
      <c r="M842" s="57"/>
      <c r="N842" s="57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  <c r="FX842" s="2"/>
      <c r="FY842" s="2"/>
      <c r="FZ842" s="2"/>
      <c r="GA842" s="2"/>
      <c r="GB842" s="2"/>
      <c r="GC842" s="2"/>
      <c r="GD842" s="2"/>
      <c r="GE842" s="2"/>
      <c r="GF842" s="2"/>
      <c r="GG842" s="2"/>
      <c r="GH842" s="2"/>
      <c r="GI842" s="2"/>
      <c r="GJ842" s="2"/>
      <c r="GK842" s="2"/>
      <c r="GL842" s="2"/>
      <c r="GM842" s="2"/>
      <c r="GN842" s="2"/>
      <c r="GO842" s="2"/>
      <c r="GP842" s="2"/>
      <c r="GQ842" s="2"/>
      <c r="GR842" s="2"/>
      <c r="GS842" s="2"/>
      <c r="GT842" s="2"/>
      <c r="GU842" s="2"/>
      <c r="GV842" s="2"/>
      <c r="GW842" s="2"/>
      <c r="GX842" s="2"/>
      <c r="GY842" s="2"/>
      <c r="GZ842" s="2"/>
      <c r="HA842" s="2"/>
      <c r="HB842" s="2"/>
      <c r="HC842" s="2"/>
      <c r="HD842" s="2"/>
      <c r="HE842" s="2"/>
      <c r="HF842" s="2"/>
      <c r="HG842" s="2"/>
      <c r="HH842" s="2"/>
      <c r="HI842" s="2"/>
      <c r="HJ842" s="2"/>
      <c r="HK842" s="2"/>
      <c r="HL842" s="2"/>
      <c r="HM842" s="2"/>
      <c r="HN842" s="2"/>
      <c r="HO842" s="2"/>
      <c r="HP842" s="2"/>
      <c r="HQ842" s="2"/>
      <c r="HR842" s="2"/>
      <c r="HS842" s="2"/>
      <c r="HT842" s="2"/>
      <c r="HU842" s="2"/>
      <c r="HV842" s="2"/>
      <c r="HW842" s="2"/>
      <c r="HX842" s="2"/>
      <c r="HY842" s="2"/>
      <c r="HZ842" s="2"/>
      <c r="IA842" s="2"/>
      <c r="IB842" s="2"/>
      <c r="IC842" s="2"/>
      <c r="ID842" s="2"/>
      <c r="IE842" s="2"/>
      <c r="IF842" s="2"/>
      <c r="IG842" s="2"/>
    </row>
    <row r="843" spans="1:241" s="6" customFormat="1" x14ac:dyDescent="0.25">
      <c r="A843" s="33"/>
      <c r="B843" s="29"/>
      <c r="C843" s="29"/>
      <c r="D843" s="30"/>
      <c r="E843" s="29"/>
      <c r="F843" s="29"/>
      <c r="G843" s="29"/>
      <c r="H843" s="29"/>
      <c r="I843" s="3"/>
      <c r="J843" s="3"/>
      <c r="K843" s="3"/>
      <c r="L843" s="57"/>
      <c r="M843" s="57"/>
      <c r="N843" s="57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  <c r="FQ843" s="2"/>
      <c r="FR843" s="2"/>
      <c r="FS843" s="2"/>
      <c r="FT843" s="2"/>
      <c r="FU843" s="2"/>
      <c r="FV843" s="2"/>
      <c r="FW843" s="2"/>
      <c r="FX843" s="2"/>
      <c r="FY843" s="2"/>
      <c r="FZ843" s="2"/>
      <c r="GA843" s="2"/>
      <c r="GB843" s="2"/>
      <c r="GC843" s="2"/>
      <c r="GD843" s="2"/>
      <c r="GE843" s="2"/>
      <c r="GF843" s="2"/>
      <c r="GG843" s="2"/>
      <c r="GH843" s="2"/>
      <c r="GI843" s="2"/>
      <c r="GJ843" s="2"/>
      <c r="GK843" s="2"/>
      <c r="GL843" s="2"/>
      <c r="GM843" s="2"/>
      <c r="GN843" s="2"/>
      <c r="GO843" s="2"/>
      <c r="GP843" s="2"/>
      <c r="GQ843" s="2"/>
      <c r="GR843" s="2"/>
      <c r="GS843" s="2"/>
      <c r="GT843" s="2"/>
      <c r="GU843" s="2"/>
      <c r="GV843" s="2"/>
      <c r="GW843" s="2"/>
      <c r="GX843" s="2"/>
      <c r="GY843" s="2"/>
      <c r="GZ843" s="2"/>
      <c r="HA843" s="2"/>
      <c r="HB843" s="2"/>
      <c r="HC843" s="2"/>
      <c r="HD843" s="2"/>
      <c r="HE843" s="2"/>
      <c r="HF843" s="2"/>
      <c r="HG843" s="2"/>
      <c r="HH843" s="2"/>
      <c r="HI843" s="2"/>
      <c r="HJ843" s="2"/>
      <c r="HK843" s="2"/>
      <c r="HL843" s="2"/>
      <c r="HM843" s="2"/>
      <c r="HN843" s="2"/>
      <c r="HO843" s="2"/>
      <c r="HP843" s="2"/>
      <c r="HQ843" s="2"/>
      <c r="HR843" s="2"/>
      <c r="HS843" s="2"/>
      <c r="HT843" s="2"/>
      <c r="HU843" s="2"/>
      <c r="HV843" s="2"/>
      <c r="HW843" s="2"/>
      <c r="HX843" s="2"/>
      <c r="HY843" s="2"/>
      <c r="HZ843" s="2"/>
      <c r="IA843" s="2"/>
      <c r="IB843" s="2"/>
      <c r="IC843" s="2"/>
      <c r="ID843" s="2"/>
      <c r="IE843" s="2"/>
      <c r="IF843" s="2"/>
      <c r="IG843" s="2"/>
    </row>
    <row r="844" spans="1:241" s="6" customFormat="1" x14ac:dyDescent="0.25">
      <c r="A844" s="33"/>
      <c r="B844" s="29"/>
      <c r="C844" s="29"/>
      <c r="D844" s="30"/>
      <c r="E844" s="29"/>
      <c r="F844" s="29"/>
      <c r="G844" s="29"/>
      <c r="H844" s="29"/>
      <c r="I844" s="3"/>
      <c r="J844" s="3"/>
      <c r="K844" s="3"/>
      <c r="L844" s="57"/>
      <c r="M844" s="57"/>
      <c r="N844" s="57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  <c r="FX844" s="2"/>
      <c r="FY844" s="2"/>
      <c r="FZ844" s="2"/>
      <c r="GA844" s="2"/>
      <c r="GB844" s="2"/>
      <c r="GC844" s="2"/>
      <c r="GD844" s="2"/>
      <c r="GE844" s="2"/>
      <c r="GF844" s="2"/>
      <c r="GG844" s="2"/>
      <c r="GH844" s="2"/>
      <c r="GI844" s="2"/>
      <c r="GJ844" s="2"/>
      <c r="GK844" s="2"/>
      <c r="GL844" s="2"/>
      <c r="GM844" s="2"/>
      <c r="GN844" s="2"/>
      <c r="GO844" s="2"/>
      <c r="GP844" s="2"/>
      <c r="GQ844" s="2"/>
      <c r="GR844" s="2"/>
      <c r="GS844" s="2"/>
      <c r="GT844" s="2"/>
      <c r="GU844" s="2"/>
      <c r="GV844" s="2"/>
      <c r="GW844" s="2"/>
      <c r="GX844" s="2"/>
      <c r="GY844" s="2"/>
      <c r="GZ844" s="2"/>
      <c r="HA844" s="2"/>
      <c r="HB844" s="2"/>
      <c r="HC844" s="2"/>
      <c r="HD844" s="2"/>
      <c r="HE844" s="2"/>
      <c r="HF844" s="2"/>
      <c r="HG844" s="2"/>
      <c r="HH844" s="2"/>
      <c r="HI844" s="2"/>
      <c r="HJ844" s="2"/>
      <c r="HK844" s="2"/>
      <c r="HL844" s="2"/>
      <c r="HM844" s="2"/>
      <c r="HN844" s="2"/>
      <c r="HO844" s="2"/>
      <c r="HP844" s="2"/>
      <c r="HQ844" s="2"/>
      <c r="HR844" s="2"/>
      <c r="HS844" s="2"/>
      <c r="HT844" s="2"/>
      <c r="HU844" s="2"/>
      <c r="HV844" s="2"/>
      <c r="HW844" s="2"/>
      <c r="HX844" s="2"/>
      <c r="HY844" s="2"/>
      <c r="HZ844" s="2"/>
      <c r="IA844" s="2"/>
      <c r="IB844" s="2"/>
      <c r="IC844" s="2"/>
      <c r="ID844" s="2"/>
      <c r="IE844" s="2"/>
      <c r="IF844" s="2"/>
      <c r="IG844" s="2"/>
    </row>
    <row r="845" spans="1:241" s="6" customFormat="1" x14ac:dyDescent="0.25">
      <c r="A845" s="33"/>
      <c r="B845" s="29"/>
      <c r="C845" s="29"/>
      <c r="D845" s="30"/>
      <c r="E845" s="29"/>
      <c r="F845" s="29"/>
      <c r="G845" s="29"/>
      <c r="H845" s="29"/>
      <c r="I845" s="3"/>
      <c r="J845" s="3"/>
      <c r="K845" s="3"/>
      <c r="L845" s="57"/>
      <c r="M845" s="57"/>
      <c r="N845" s="57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  <c r="FX845" s="2"/>
      <c r="FY845" s="2"/>
      <c r="FZ845" s="2"/>
      <c r="GA845" s="2"/>
      <c r="GB845" s="2"/>
      <c r="GC845" s="2"/>
      <c r="GD845" s="2"/>
      <c r="GE845" s="2"/>
      <c r="GF845" s="2"/>
      <c r="GG845" s="2"/>
      <c r="GH845" s="2"/>
      <c r="GI845" s="2"/>
      <c r="GJ845" s="2"/>
      <c r="GK845" s="2"/>
      <c r="GL845" s="2"/>
      <c r="GM845" s="2"/>
      <c r="GN845" s="2"/>
      <c r="GO845" s="2"/>
      <c r="GP845" s="2"/>
      <c r="GQ845" s="2"/>
      <c r="GR845" s="2"/>
      <c r="GS845" s="2"/>
      <c r="GT845" s="2"/>
      <c r="GU845" s="2"/>
      <c r="GV845" s="2"/>
      <c r="GW845" s="2"/>
      <c r="GX845" s="2"/>
      <c r="GY845" s="2"/>
      <c r="GZ845" s="2"/>
      <c r="HA845" s="2"/>
      <c r="HB845" s="2"/>
      <c r="HC845" s="2"/>
      <c r="HD845" s="2"/>
      <c r="HE845" s="2"/>
      <c r="HF845" s="2"/>
      <c r="HG845" s="2"/>
      <c r="HH845" s="2"/>
      <c r="HI845" s="2"/>
      <c r="HJ845" s="2"/>
      <c r="HK845" s="2"/>
      <c r="HL845" s="2"/>
      <c r="HM845" s="2"/>
      <c r="HN845" s="2"/>
      <c r="HO845" s="2"/>
      <c r="HP845" s="2"/>
      <c r="HQ845" s="2"/>
      <c r="HR845" s="2"/>
      <c r="HS845" s="2"/>
      <c r="HT845" s="2"/>
      <c r="HU845" s="2"/>
      <c r="HV845" s="2"/>
      <c r="HW845" s="2"/>
      <c r="HX845" s="2"/>
      <c r="HY845" s="2"/>
      <c r="HZ845" s="2"/>
      <c r="IA845" s="2"/>
      <c r="IB845" s="2"/>
      <c r="IC845" s="2"/>
      <c r="ID845" s="2"/>
      <c r="IE845" s="2"/>
      <c r="IF845" s="2"/>
      <c r="IG845" s="2"/>
    </row>
    <row r="846" spans="1:241" s="6" customFormat="1" x14ac:dyDescent="0.25">
      <c r="A846" s="33"/>
      <c r="B846" s="29"/>
      <c r="C846" s="29"/>
      <c r="D846" s="30"/>
      <c r="E846" s="29"/>
      <c r="F846" s="29"/>
      <c r="G846" s="29"/>
      <c r="H846" s="29"/>
      <c r="I846" s="3"/>
      <c r="J846" s="3"/>
      <c r="K846" s="3"/>
      <c r="L846" s="57"/>
      <c r="M846" s="57"/>
      <c r="N846" s="57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  <c r="FX846" s="2"/>
      <c r="FY846" s="2"/>
      <c r="FZ846" s="2"/>
      <c r="GA846" s="2"/>
      <c r="GB846" s="2"/>
      <c r="GC846" s="2"/>
      <c r="GD846" s="2"/>
      <c r="GE846" s="2"/>
      <c r="GF846" s="2"/>
      <c r="GG846" s="2"/>
      <c r="GH846" s="2"/>
      <c r="GI846" s="2"/>
      <c r="GJ846" s="2"/>
      <c r="GK846" s="2"/>
      <c r="GL846" s="2"/>
      <c r="GM846" s="2"/>
      <c r="GN846" s="2"/>
      <c r="GO846" s="2"/>
      <c r="GP846" s="2"/>
      <c r="GQ846" s="2"/>
      <c r="GR846" s="2"/>
      <c r="GS846" s="2"/>
      <c r="GT846" s="2"/>
      <c r="GU846" s="2"/>
      <c r="GV846" s="2"/>
      <c r="GW846" s="2"/>
      <c r="GX846" s="2"/>
      <c r="GY846" s="2"/>
      <c r="GZ846" s="2"/>
      <c r="HA846" s="2"/>
      <c r="HB846" s="2"/>
      <c r="HC846" s="2"/>
      <c r="HD846" s="2"/>
      <c r="HE846" s="2"/>
      <c r="HF846" s="2"/>
      <c r="HG846" s="2"/>
      <c r="HH846" s="2"/>
      <c r="HI846" s="2"/>
      <c r="HJ846" s="2"/>
      <c r="HK846" s="2"/>
      <c r="HL846" s="2"/>
      <c r="HM846" s="2"/>
      <c r="HN846" s="2"/>
      <c r="HO846" s="2"/>
      <c r="HP846" s="2"/>
      <c r="HQ846" s="2"/>
      <c r="HR846" s="2"/>
      <c r="HS846" s="2"/>
      <c r="HT846" s="2"/>
      <c r="HU846" s="2"/>
      <c r="HV846" s="2"/>
      <c r="HW846" s="2"/>
      <c r="HX846" s="2"/>
      <c r="HY846" s="2"/>
      <c r="HZ846" s="2"/>
      <c r="IA846" s="2"/>
      <c r="IB846" s="2"/>
      <c r="IC846" s="2"/>
      <c r="ID846" s="2"/>
      <c r="IE846" s="2"/>
      <c r="IF846" s="2"/>
      <c r="IG846" s="2"/>
    </row>
    <row r="847" spans="1:241" s="6" customFormat="1" x14ac:dyDescent="0.25">
      <c r="A847" s="33"/>
      <c r="B847" s="29"/>
      <c r="C847" s="29"/>
      <c r="D847" s="30"/>
      <c r="E847" s="29"/>
      <c r="F847" s="29"/>
      <c r="G847" s="29"/>
      <c r="H847" s="29"/>
      <c r="I847" s="3"/>
      <c r="J847" s="3"/>
      <c r="K847" s="3"/>
      <c r="L847" s="57"/>
      <c r="M847" s="57"/>
      <c r="N847" s="57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2"/>
      <c r="FL847" s="2"/>
      <c r="FM847" s="2"/>
      <c r="FN847" s="2"/>
      <c r="FO847" s="2"/>
      <c r="FP847" s="2"/>
      <c r="FQ847" s="2"/>
      <c r="FR847" s="2"/>
      <c r="FS847" s="2"/>
      <c r="FT847" s="2"/>
      <c r="FU847" s="2"/>
      <c r="FV847" s="2"/>
      <c r="FW847" s="2"/>
      <c r="FX847" s="2"/>
      <c r="FY847" s="2"/>
      <c r="FZ847" s="2"/>
      <c r="GA847" s="2"/>
      <c r="GB847" s="2"/>
      <c r="GC847" s="2"/>
      <c r="GD847" s="2"/>
      <c r="GE847" s="2"/>
      <c r="GF847" s="2"/>
      <c r="GG847" s="2"/>
      <c r="GH847" s="2"/>
      <c r="GI847" s="2"/>
      <c r="GJ847" s="2"/>
      <c r="GK847" s="2"/>
      <c r="GL847" s="2"/>
      <c r="GM847" s="2"/>
      <c r="GN847" s="2"/>
      <c r="GO847" s="2"/>
      <c r="GP847" s="2"/>
      <c r="GQ847" s="2"/>
      <c r="GR847" s="2"/>
      <c r="GS847" s="2"/>
      <c r="GT847" s="2"/>
      <c r="GU847" s="2"/>
      <c r="GV847" s="2"/>
      <c r="GW847" s="2"/>
      <c r="GX847" s="2"/>
      <c r="GY847" s="2"/>
      <c r="GZ847" s="2"/>
      <c r="HA847" s="2"/>
      <c r="HB847" s="2"/>
      <c r="HC847" s="2"/>
      <c r="HD847" s="2"/>
      <c r="HE847" s="2"/>
      <c r="HF847" s="2"/>
      <c r="HG847" s="2"/>
      <c r="HH847" s="2"/>
      <c r="HI847" s="2"/>
      <c r="HJ847" s="2"/>
      <c r="HK847" s="2"/>
      <c r="HL847" s="2"/>
      <c r="HM847" s="2"/>
      <c r="HN847" s="2"/>
      <c r="HO847" s="2"/>
      <c r="HP847" s="2"/>
      <c r="HQ847" s="2"/>
      <c r="HR847" s="2"/>
      <c r="HS847" s="2"/>
      <c r="HT847" s="2"/>
      <c r="HU847" s="2"/>
      <c r="HV847" s="2"/>
      <c r="HW847" s="2"/>
      <c r="HX847" s="2"/>
      <c r="HY847" s="2"/>
      <c r="HZ847" s="2"/>
      <c r="IA847" s="2"/>
      <c r="IB847" s="2"/>
      <c r="IC847" s="2"/>
      <c r="ID847" s="2"/>
      <c r="IE847" s="2"/>
      <c r="IF847" s="2"/>
      <c r="IG847" s="2"/>
    </row>
    <row r="848" spans="1:241" s="6" customFormat="1" x14ac:dyDescent="0.25">
      <c r="A848" s="33"/>
      <c r="B848" s="29"/>
      <c r="C848" s="29"/>
      <c r="D848" s="30"/>
      <c r="E848" s="29"/>
      <c r="F848" s="29"/>
      <c r="G848" s="29"/>
      <c r="H848" s="29"/>
      <c r="I848" s="3"/>
      <c r="J848" s="3"/>
      <c r="K848" s="3"/>
      <c r="L848" s="57"/>
      <c r="M848" s="57"/>
      <c r="N848" s="57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  <c r="FX848" s="2"/>
      <c r="FY848" s="2"/>
      <c r="FZ848" s="2"/>
      <c r="GA848" s="2"/>
      <c r="GB848" s="2"/>
      <c r="GC848" s="2"/>
      <c r="GD848" s="2"/>
      <c r="GE848" s="2"/>
      <c r="GF848" s="2"/>
      <c r="GG848" s="2"/>
      <c r="GH848" s="2"/>
      <c r="GI848" s="2"/>
      <c r="GJ848" s="2"/>
      <c r="GK848" s="2"/>
      <c r="GL848" s="2"/>
      <c r="GM848" s="2"/>
      <c r="GN848" s="2"/>
      <c r="GO848" s="2"/>
      <c r="GP848" s="2"/>
      <c r="GQ848" s="2"/>
      <c r="GR848" s="2"/>
      <c r="GS848" s="2"/>
      <c r="GT848" s="2"/>
      <c r="GU848" s="2"/>
      <c r="GV848" s="2"/>
      <c r="GW848" s="2"/>
      <c r="GX848" s="2"/>
      <c r="GY848" s="2"/>
      <c r="GZ848" s="2"/>
      <c r="HA848" s="2"/>
      <c r="HB848" s="2"/>
      <c r="HC848" s="2"/>
      <c r="HD848" s="2"/>
      <c r="HE848" s="2"/>
      <c r="HF848" s="2"/>
      <c r="HG848" s="2"/>
      <c r="HH848" s="2"/>
      <c r="HI848" s="2"/>
      <c r="HJ848" s="2"/>
      <c r="HK848" s="2"/>
      <c r="HL848" s="2"/>
      <c r="HM848" s="2"/>
      <c r="HN848" s="2"/>
      <c r="HO848" s="2"/>
      <c r="HP848" s="2"/>
      <c r="HQ848" s="2"/>
      <c r="HR848" s="2"/>
      <c r="HS848" s="2"/>
      <c r="HT848" s="2"/>
      <c r="HU848" s="2"/>
      <c r="HV848" s="2"/>
      <c r="HW848" s="2"/>
      <c r="HX848" s="2"/>
      <c r="HY848" s="2"/>
      <c r="HZ848" s="2"/>
      <c r="IA848" s="2"/>
      <c r="IB848" s="2"/>
      <c r="IC848" s="2"/>
      <c r="ID848" s="2"/>
      <c r="IE848" s="2"/>
      <c r="IF848" s="2"/>
      <c r="IG848" s="2"/>
    </row>
    <row r="849" spans="1:241" s="6" customFormat="1" x14ac:dyDescent="0.25">
      <c r="A849" s="33"/>
      <c r="B849" s="29"/>
      <c r="C849" s="29"/>
      <c r="D849" s="30"/>
      <c r="E849" s="29"/>
      <c r="F849" s="29"/>
      <c r="G849" s="29"/>
      <c r="H849" s="29"/>
      <c r="I849" s="3"/>
      <c r="J849" s="3"/>
      <c r="K849" s="3"/>
      <c r="L849" s="57"/>
      <c r="M849" s="57"/>
      <c r="N849" s="57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  <c r="FQ849" s="2"/>
      <c r="FR849" s="2"/>
      <c r="FS849" s="2"/>
      <c r="FT849" s="2"/>
      <c r="FU849" s="2"/>
      <c r="FV849" s="2"/>
      <c r="FW849" s="2"/>
      <c r="FX849" s="2"/>
      <c r="FY849" s="2"/>
      <c r="FZ849" s="2"/>
      <c r="GA849" s="2"/>
      <c r="GB849" s="2"/>
      <c r="GC849" s="2"/>
      <c r="GD849" s="2"/>
      <c r="GE849" s="2"/>
      <c r="GF849" s="2"/>
      <c r="GG849" s="2"/>
      <c r="GH849" s="2"/>
      <c r="GI849" s="2"/>
      <c r="GJ849" s="2"/>
      <c r="GK849" s="2"/>
      <c r="GL849" s="2"/>
      <c r="GM849" s="2"/>
      <c r="GN849" s="2"/>
      <c r="GO849" s="2"/>
      <c r="GP849" s="2"/>
      <c r="GQ849" s="2"/>
      <c r="GR849" s="2"/>
      <c r="GS849" s="2"/>
      <c r="GT849" s="2"/>
      <c r="GU849" s="2"/>
      <c r="GV849" s="2"/>
      <c r="GW849" s="2"/>
      <c r="GX849" s="2"/>
      <c r="GY849" s="2"/>
      <c r="GZ849" s="2"/>
      <c r="HA849" s="2"/>
      <c r="HB849" s="2"/>
      <c r="HC849" s="2"/>
      <c r="HD849" s="2"/>
      <c r="HE849" s="2"/>
      <c r="HF849" s="2"/>
      <c r="HG849" s="2"/>
      <c r="HH849" s="2"/>
      <c r="HI849" s="2"/>
      <c r="HJ849" s="2"/>
      <c r="HK849" s="2"/>
      <c r="HL849" s="2"/>
      <c r="HM849" s="2"/>
      <c r="HN849" s="2"/>
      <c r="HO849" s="2"/>
      <c r="HP849" s="2"/>
      <c r="HQ849" s="2"/>
      <c r="HR849" s="2"/>
      <c r="HS849" s="2"/>
      <c r="HT849" s="2"/>
      <c r="HU849" s="2"/>
      <c r="HV849" s="2"/>
      <c r="HW849" s="2"/>
      <c r="HX849" s="2"/>
      <c r="HY849" s="2"/>
      <c r="HZ849" s="2"/>
      <c r="IA849" s="2"/>
      <c r="IB849" s="2"/>
      <c r="IC849" s="2"/>
      <c r="ID849" s="2"/>
      <c r="IE849" s="2"/>
      <c r="IF849" s="2"/>
      <c r="IG849" s="2"/>
    </row>
    <row r="850" spans="1:241" s="6" customFormat="1" x14ac:dyDescent="0.25">
      <c r="A850" s="33"/>
      <c r="B850" s="29"/>
      <c r="C850" s="29"/>
      <c r="D850" s="30"/>
      <c r="E850" s="29"/>
      <c r="F850" s="29"/>
      <c r="G850" s="29"/>
      <c r="H850" s="29"/>
      <c r="I850" s="3"/>
      <c r="J850" s="3"/>
      <c r="K850" s="3"/>
      <c r="L850" s="57"/>
      <c r="M850" s="57"/>
      <c r="N850" s="57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  <c r="FZ850" s="2"/>
      <c r="GA850" s="2"/>
      <c r="GB850" s="2"/>
      <c r="GC850" s="2"/>
      <c r="GD850" s="2"/>
      <c r="GE850" s="2"/>
      <c r="GF850" s="2"/>
      <c r="GG850" s="2"/>
      <c r="GH850" s="2"/>
      <c r="GI850" s="2"/>
      <c r="GJ850" s="2"/>
      <c r="GK850" s="2"/>
      <c r="GL850" s="2"/>
      <c r="GM850" s="2"/>
      <c r="GN850" s="2"/>
      <c r="GO850" s="2"/>
      <c r="GP850" s="2"/>
      <c r="GQ850" s="2"/>
      <c r="GR850" s="2"/>
      <c r="GS850" s="2"/>
      <c r="GT850" s="2"/>
      <c r="GU850" s="2"/>
      <c r="GV850" s="2"/>
      <c r="GW850" s="2"/>
      <c r="GX850" s="2"/>
      <c r="GY850" s="2"/>
      <c r="GZ850" s="2"/>
      <c r="HA850" s="2"/>
      <c r="HB850" s="2"/>
      <c r="HC850" s="2"/>
      <c r="HD850" s="2"/>
      <c r="HE850" s="2"/>
      <c r="HF850" s="2"/>
      <c r="HG850" s="2"/>
      <c r="HH850" s="2"/>
      <c r="HI850" s="2"/>
      <c r="HJ850" s="2"/>
      <c r="HK850" s="2"/>
      <c r="HL850" s="2"/>
      <c r="HM850" s="2"/>
      <c r="HN850" s="2"/>
      <c r="HO850" s="2"/>
      <c r="HP850" s="2"/>
      <c r="HQ850" s="2"/>
      <c r="HR850" s="2"/>
      <c r="HS850" s="2"/>
      <c r="HT850" s="2"/>
      <c r="HU850" s="2"/>
      <c r="HV850" s="2"/>
      <c r="HW850" s="2"/>
      <c r="HX850" s="2"/>
      <c r="HY850" s="2"/>
      <c r="HZ850" s="2"/>
      <c r="IA850" s="2"/>
      <c r="IB850" s="2"/>
      <c r="IC850" s="2"/>
      <c r="ID850" s="2"/>
      <c r="IE850" s="2"/>
      <c r="IF850" s="2"/>
      <c r="IG850" s="2"/>
    </row>
    <row r="851" spans="1:241" s="6" customFormat="1" x14ac:dyDescent="0.25">
      <c r="A851" s="33"/>
      <c r="B851" s="29"/>
      <c r="C851" s="29"/>
      <c r="D851" s="30"/>
      <c r="E851" s="29"/>
      <c r="F851" s="29"/>
      <c r="G851" s="29"/>
      <c r="H851" s="29"/>
      <c r="I851" s="3"/>
      <c r="J851" s="3"/>
      <c r="K851" s="3"/>
      <c r="L851" s="57"/>
      <c r="M851" s="57"/>
      <c r="N851" s="57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  <c r="FX851" s="2"/>
      <c r="FY851" s="2"/>
      <c r="FZ851" s="2"/>
      <c r="GA851" s="2"/>
      <c r="GB851" s="2"/>
      <c r="GC851" s="2"/>
      <c r="GD851" s="2"/>
      <c r="GE851" s="2"/>
      <c r="GF851" s="2"/>
      <c r="GG851" s="2"/>
      <c r="GH851" s="2"/>
      <c r="GI851" s="2"/>
      <c r="GJ851" s="2"/>
      <c r="GK851" s="2"/>
      <c r="GL851" s="2"/>
      <c r="GM851" s="2"/>
      <c r="GN851" s="2"/>
      <c r="GO851" s="2"/>
      <c r="GP851" s="2"/>
      <c r="GQ851" s="2"/>
      <c r="GR851" s="2"/>
      <c r="GS851" s="2"/>
      <c r="GT851" s="2"/>
      <c r="GU851" s="2"/>
      <c r="GV851" s="2"/>
      <c r="GW851" s="2"/>
      <c r="GX851" s="2"/>
      <c r="GY851" s="2"/>
      <c r="GZ851" s="2"/>
      <c r="HA851" s="2"/>
      <c r="HB851" s="2"/>
      <c r="HC851" s="2"/>
      <c r="HD851" s="2"/>
      <c r="HE851" s="2"/>
      <c r="HF851" s="2"/>
      <c r="HG851" s="2"/>
      <c r="HH851" s="2"/>
      <c r="HI851" s="2"/>
      <c r="HJ851" s="2"/>
      <c r="HK851" s="2"/>
      <c r="HL851" s="2"/>
      <c r="HM851" s="2"/>
      <c r="HN851" s="2"/>
      <c r="HO851" s="2"/>
      <c r="HP851" s="2"/>
      <c r="HQ851" s="2"/>
      <c r="HR851" s="2"/>
      <c r="HS851" s="2"/>
      <c r="HT851" s="2"/>
      <c r="HU851" s="2"/>
      <c r="HV851" s="2"/>
      <c r="HW851" s="2"/>
      <c r="HX851" s="2"/>
      <c r="HY851" s="2"/>
      <c r="HZ851" s="2"/>
      <c r="IA851" s="2"/>
      <c r="IB851" s="2"/>
      <c r="IC851" s="2"/>
      <c r="ID851" s="2"/>
      <c r="IE851" s="2"/>
      <c r="IF851" s="2"/>
      <c r="IG851" s="2"/>
    </row>
    <row r="852" spans="1:241" s="6" customFormat="1" x14ac:dyDescent="0.25">
      <c r="A852" s="33"/>
      <c r="B852" s="29"/>
      <c r="C852" s="29"/>
      <c r="D852" s="30"/>
      <c r="E852" s="29"/>
      <c r="F852" s="29"/>
      <c r="G852" s="29"/>
      <c r="H852" s="29"/>
      <c r="I852" s="3"/>
      <c r="J852" s="3"/>
      <c r="K852" s="3"/>
      <c r="L852" s="57"/>
      <c r="M852" s="57"/>
      <c r="N852" s="57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  <c r="FX852" s="2"/>
      <c r="FY852" s="2"/>
      <c r="FZ852" s="2"/>
      <c r="GA852" s="2"/>
      <c r="GB852" s="2"/>
      <c r="GC852" s="2"/>
      <c r="GD852" s="2"/>
      <c r="GE852" s="2"/>
      <c r="GF852" s="2"/>
      <c r="GG852" s="2"/>
      <c r="GH852" s="2"/>
      <c r="GI852" s="2"/>
      <c r="GJ852" s="2"/>
      <c r="GK852" s="2"/>
      <c r="GL852" s="2"/>
      <c r="GM852" s="2"/>
      <c r="GN852" s="2"/>
      <c r="GO852" s="2"/>
      <c r="GP852" s="2"/>
      <c r="GQ852" s="2"/>
      <c r="GR852" s="2"/>
      <c r="GS852" s="2"/>
      <c r="GT852" s="2"/>
      <c r="GU852" s="2"/>
      <c r="GV852" s="2"/>
      <c r="GW852" s="2"/>
      <c r="GX852" s="2"/>
      <c r="GY852" s="2"/>
      <c r="GZ852" s="2"/>
      <c r="HA852" s="2"/>
      <c r="HB852" s="2"/>
      <c r="HC852" s="2"/>
      <c r="HD852" s="2"/>
      <c r="HE852" s="2"/>
      <c r="HF852" s="2"/>
      <c r="HG852" s="2"/>
      <c r="HH852" s="2"/>
      <c r="HI852" s="2"/>
      <c r="HJ852" s="2"/>
      <c r="HK852" s="2"/>
      <c r="HL852" s="2"/>
      <c r="HM852" s="2"/>
      <c r="HN852" s="2"/>
      <c r="HO852" s="2"/>
      <c r="HP852" s="2"/>
      <c r="HQ852" s="2"/>
      <c r="HR852" s="2"/>
      <c r="HS852" s="2"/>
      <c r="HT852" s="2"/>
      <c r="HU852" s="2"/>
      <c r="HV852" s="2"/>
      <c r="HW852" s="2"/>
      <c r="HX852" s="2"/>
      <c r="HY852" s="2"/>
      <c r="HZ852" s="2"/>
      <c r="IA852" s="2"/>
      <c r="IB852" s="2"/>
      <c r="IC852" s="2"/>
      <c r="ID852" s="2"/>
      <c r="IE852" s="2"/>
      <c r="IF852" s="2"/>
      <c r="IG852" s="2"/>
    </row>
    <row r="853" spans="1:241" s="6" customFormat="1" x14ac:dyDescent="0.25">
      <c r="A853" s="33"/>
      <c r="B853" s="29"/>
      <c r="C853" s="29"/>
      <c r="D853" s="30"/>
      <c r="E853" s="29"/>
      <c r="F853" s="29"/>
      <c r="G853" s="29"/>
      <c r="H853" s="29"/>
      <c r="I853" s="3"/>
      <c r="J853" s="3"/>
      <c r="K853" s="3"/>
      <c r="L853" s="57"/>
      <c r="M853" s="57"/>
      <c r="N853" s="57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  <c r="FX853" s="2"/>
      <c r="FY853" s="2"/>
      <c r="FZ853" s="2"/>
      <c r="GA853" s="2"/>
      <c r="GB853" s="2"/>
      <c r="GC853" s="2"/>
      <c r="GD853" s="2"/>
      <c r="GE853" s="2"/>
      <c r="GF853" s="2"/>
      <c r="GG853" s="2"/>
      <c r="GH853" s="2"/>
      <c r="GI853" s="2"/>
      <c r="GJ853" s="2"/>
      <c r="GK853" s="2"/>
      <c r="GL853" s="2"/>
      <c r="GM853" s="2"/>
      <c r="GN853" s="2"/>
      <c r="GO853" s="2"/>
      <c r="GP853" s="2"/>
      <c r="GQ853" s="2"/>
      <c r="GR853" s="2"/>
      <c r="GS853" s="2"/>
      <c r="GT853" s="2"/>
      <c r="GU853" s="2"/>
      <c r="GV853" s="2"/>
      <c r="GW853" s="2"/>
      <c r="GX853" s="2"/>
      <c r="GY853" s="2"/>
      <c r="GZ853" s="2"/>
      <c r="HA853" s="2"/>
      <c r="HB853" s="2"/>
      <c r="HC853" s="2"/>
      <c r="HD853" s="2"/>
      <c r="HE853" s="2"/>
      <c r="HF853" s="2"/>
      <c r="HG853" s="2"/>
      <c r="HH853" s="2"/>
      <c r="HI853" s="2"/>
      <c r="HJ853" s="2"/>
      <c r="HK853" s="2"/>
      <c r="HL853" s="2"/>
      <c r="HM853" s="2"/>
      <c r="HN853" s="2"/>
      <c r="HO853" s="2"/>
      <c r="HP853" s="2"/>
      <c r="HQ853" s="2"/>
      <c r="HR853" s="2"/>
      <c r="HS853" s="2"/>
      <c r="HT853" s="2"/>
      <c r="HU853" s="2"/>
      <c r="HV853" s="2"/>
      <c r="HW853" s="2"/>
      <c r="HX853" s="2"/>
      <c r="HY853" s="2"/>
      <c r="HZ853" s="2"/>
      <c r="IA853" s="2"/>
      <c r="IB853" s="2"/>
      <c r="IC853" s="2"/>
      <c r="ID853" s="2"/>
      <c r="IE853" s="2"/>
      <c r="IF853" s="2"/>
      <c r="IG853" s="2"/>
    </row>
    <row r="854" spans="1:241" s="6" customFormat="1" x14ac:dyDescent="0.25">
      <c r="A854" s="33"/>
      <c r="B854" s="29"/>
      <c r="C854" s="29"/>
      <c r="D854" s="30"/>
      <c r="E854" s="29"/>
      <c r="F854" s="29"/>
      <c r="G854" s="29"/>
      <c r="H854" s="29"/>
      <c r="I854" s="3"/>
      <c r="J854" s="3"/>
      <c r="K854" s="3"/>
      <c r="L854" s="57"/>
      <c r="M854" s="57"/>
      <c r="N854" s="57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  <c r="FZ854" s="2"/>
      <c r="GA854" s="2"/>
      <c r="GB854" s="2"/>
      <c r="GC854" s="2"/>
      <c r="GD854" s="2"/>
      <c r="GE854" s="2"/>
      <c r="GF854" s="2"/>
      <c r="GG854" s="2"/>
      <c r="GH854" s="2"/>
      <c r="GI854" s="2"/>
      <c r="GJ854" s="2"/>
      <c r="GK854" s="2"/>
      <c r="GL854" s="2"/>
      <c r="GM854" s="2"/>
      <c r="GN854" s="2"/>
      <c r="GO854" s="2"/>
      <c r="GP854" s="2"/>
      <c r="GQ854" s="2"/>
      <c r="GR854" s="2"/>
      <c r="GS854" s="2"/>
      <c r="GT854" s="2"/>
      <c r="GU854" s="2"/>
      <c r="GV854" s="2"/>
      <c r="GW854" s="2"/>
      <c r="GX854" s="2"/>
      <c r="GY854" s="2"/>
      <c r="GZ854" s="2"/>
      <c r="HA854" s="2"/>
      <c r="HB854" s="2"/>
      <c r="HC854" s="2"/>
      <c r="HD854" s="2"/>
      <c r="HE854" s="2"/>
      <c r="HF854" s="2"/>
      <c r="HG854" s="2"/>
      <c r="HH854" s="2"/>
      <c r="HI854" s="2"/>
      <c r="HJ854" s="2"/>
      <c r="HK854" s="2"/>
      <c r="HL854" s="2"/>
      <c r="HM854" s="2"/>
      <c r="HN854" s="2"/>
      <c r="HO854" s="2"/>
      <c r="HP854" s="2"/>
      <c r="HQ854" s="2"/>
      <c r="HR854" s="2"/>
      <c r="HS854" s="2"/>
      <c r="HT854" s="2"/>
      <c r="HU854" s="2"/>
      <c r="HV854" s="2"/>
      <c r="HW854" s="2"/>
      <c r="HX854" s="2"/>
      <c r="HY854" s="2"/>
      <c r="HZ854" s="2"/>
      <c r="IA854" s="2"/>
      <c r="IB854" s="2"/>
      <c r="IC854" s="2"/>
      <c r="ID854" s="2"/>
      <c r="IE854" s="2"/>
      <c r="IF854" s="2"/>
      <c r="IG854" s="2"/>
    </row>
    <row r="855" spans="1:241" s="6" customFormat="1" x14ac:dyDescent="0.25">
      <c r="A855" s="33"/>
      <c r="B855" s="29"/>
      <c r="C855" s="29"/>
      <c r="D855" s="30"/>
      <c r="E855" s="29"/>
      <c r="F855" s="29"/>
      <c r="G855" s="29"/>
      <c r="H855" s="29"/>
      <c r="I855" s="3"/>
      <c r="J855" s="3"/>
      <c r="K855" s="3"/>
      <c r="L855" s="57"/>
      <c r="M855" s="57"/>
      <c r="N855" s="57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  <c r="FZ855" s="2"/>
      <c r="GA855" s="2"/>
      <c r="GB855" s="2"/>
      <c r="GC855" s="2"/>
      <c r="GD855" s="2"/>
      <c r="GE855" s="2"/>
      <c r="GF855" s="2"/>
      <c r="GG855" s="2"/>
      <c r="GH855" s="2"/>
      <c r="GI855" s="2"/>
      <c r="GJ855" s="2"/>
      <c r="GK855" s="2"/>
      <c r="GL855" s="2"/>
      <c r="GM855" s="2"/>
      <c r="GN855" s="2"/>
      <c r="GO855" s="2"/>
      <c r="GP855" s="2"/>
      <c r="GQ855" s="2"/>
      <c r="GR855" s="2"/>
      <c r="GS855" s="2"/>
      <c r="GT855" s="2"/>
      <c r="GU855" s="2"/>
      <c r="GV855" s="2"/>
      <c r="GW855" s="2"/>
      <c r="GX855" s="2"/>
      <c r="GY855" s="2"/>
      <c r="GZ855" s="2"/>
      <c r="HA855" s="2"/>
      <c r="HB855" s="2"/>
      <c r="HC855" s="2"/>
      <c r="HD855" s="2"/>
      <c r="HE855" s="2"/>
      <c r="HF855" s="2"/>
      <c r="HG855" s="2"/>
      <c r="HH855" s="2"/>
      <c r="HI855" s="2"/>
      <c r="HJ855" s="2"/>
      <c r="HK855" s="2"/>
      <c r="HL855" s="2"/>
      <c r="HM855" s="2"/>
      <c r="HN855" s="2"/>
      <c r="HO855" s="2"/>
      <c r="HP855" s="2"/>
      <c r="HQ855" s="2"/>
      <c r="HR855" s="2"/>
      <c r="HS855" s="2"/>
      <c r="HT855" s="2"/>
      <c r="HU855" s="2"/>
      <c r="HV855" s="2"/>
      <c r="HW855" s="2"/>
      <c r="HX855" s="2"/>
      <c r="HY855" s="2"/>
      <c r="HZ855" s="2"/>
      <c r="IA855" s="2"/>
      <c r="IB855" s="2"/>
      <c r="IC855" s="2"/>
      <c r="ID855" s="2"/>
      <c r="IE855" s="2"/>
      <c r="IF855" s="2"/>
      <c r="IG855" s="2"/>
    </row>
    <row r="856" spans="1:241" s="6" customFormat="1" x14ac:dyDescent="0.25">
      <c r="A856" s="33"/>
      <c r="B856" s="29"/>
      <c r="C856" s="29"/>
      <c r="D856" s="30"/>
      <c r="E856" s="29"/>
      <c r="F856" s="29"/>
      <c r="G856" s="29"/>
      <c r="H856" s="29"/>
      <c r="I856" s="3"/>
      <c r="J856" s="3"/>
      <c r="K856" s="3"/>
      <c r="L856" s="57"/>
      <c r="M856" s="57"/>
      <c r="N856" s="57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  <c r="FU856" s="2"/>
      <c r="FV856" s="2"/>
      <c r="FW856" s="2"/>
      <c r="FX856" s="2"/>
      <c r="FY856" s="2"/>
      <c r="FZ856" s="2"/>
      <c r="GA856" s="2"/>
      <c r="GB856" s="2"/>
      <c r="GC856" s="2"/>
      <c r="GD856" s="2"/>
      <c r="GE856" s="2"/>
      <c r="GF856" s="2"/>
      <c r="GG856" s="2"/>
      <c r="GH856" s="2"/>
      <c r="GI856" s="2"/>
      <c r="GJ856" s="2"/>
      <c r="GK856" s="2"/>
      <c r="GL856" s="2"/>
      <c r="GM856" s="2"/>
      <c r="GN856" s="2"/>
      <c r="GO856" s="2"/>
      <c r="GP856" s="2"/>
      <c r="GQ856" s="2"/>
      <c r="GR856" s="2"/>
      <c r="GS856" s="2"/>
      <c r="GT856" s="2"/>
      <c r="GU856" s="2"/>
      <c r="GV856" s="2"/>
      <c r="GW856" s="2"/>
      <c r="GX856" s="2"/>
      <c r="GY856" s="2"/>
      <c r="GZ856" s="2"/>
      <c r="HA856" s="2"/>
      <c r="HB856" s="2"/>
      <c r="HC856" s="2"/>
      <c r="HD856" s="2"/>
      <c r="HE856" s="2"/>
      <c r="HF856" s="2"/>
      <c r="HG856" s="2"/>
      <c r="HH856" s="2"/>
      <c r="HI856" s="2"/>
      <c r="HJ856" s="2"/>
      <c r="HK856" s="2"/>
      <c r="HL856" s="2"/>
      <c r="HM856" s="2"/>
      <c r="HN856" s="2"/>
      <c r="HO856" s="2"/>
      <c r="HP856" s="2"/>
      <c r="HQ856" s="2"/>
      <c r="HR856" s="2"/>
      <c r="HS856" s="2"/>
      <c r="HT856" s="2"/>
      <c r="HU856" s="2"/>
      <c r="HV856" s="2"/>
      <c r="HW856" s="2"/>
      <c r="HX856" s="2"/>
      <c r="HY856" s="2"/>
      <c r="HZ856" s="2"/>
      <c r="IA856" s="2"/>
      <c r="IB856" s="2"/>
      <c r="IC856" s="2"/>
      <c r="ID856" s="2"/>
      <c r="IE856" s="2"/>
      <c r="IF856" s="2"/>
      <c r="IG856" s="2"/>
    </row>
    <row r="857" spans="1:241" s="6" customFormat="1" x14ac:dyDescent="0.25">
      <c r="A857" s="33"/>
      <c r="B857" s="29"/>
      <c r="C857" s="29"/>
      <c r="D857" s="30"/>
      <c r="E857" s="29"/>
      <c r="F857" s="29"/>
      <c r="G857" s="29"/>
      <c r="H857" s="29"/>
      <c r="I857" s="3"/>
      <c r="J857" s="3"/>
      <c r="K857" s="3"/>
      <c r="L857" s="57"/>
      <c r="M857" s="57"/>
      <c r="N857" s="57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  <c r="FU857" s="2"/>
      <c r="FV857" s="2"/>
      <c r="FW857" s="2"/>
      <c r="FX857" s="2"/>
      <c r="FY857" s="2"/>
      <c r="FZ857" s="2"/>
      <c r="GA857" s="2"/>
      <c r="GB857" s="2"/>
      <c r="GC857" s="2"/>
      <c r="GD857" s="2"/>
      <c r="GE857" s="2"/>
      <c r="GF857" s="2"/>
      <c r="GG857" s="2"/>
      <c r="GH857" s="2"/>
      <c r="GI857" s="2"/>
      <c r="GJ857" s="2"/>
      <c r="GK857" s="2"/>
      <c r="GL857" s="2"/>
      <c r="GM857" s="2"/>
      <c r="GN857" s="2"/>
      <c r="GO857" s="2"/>
      <c r="GP857" s="2"/>
      <c r="GQ857" s="2"/>
      <c r="GR857" s="2"/>
      <c r="GS857" s="2"/>
      <c r="GT857" s="2"/>
      <c r="GU857" s="2"/>
      <c r="GV857" s="2"/>
      <c r="GW857" s="2"/>
      <c r="GX857" s="2"/>
      <c r="GY857" s="2"/>
      <c r="GZ857" s="2"/>
      <c r="HA857" s="2"/>
      <c r="HB857" s="2"/>
      <c r="HC857" s="2"/>
      <c r="HD857" s="2"/>
      <c r="HE857" s="2"/>
      <c r="HF857" s="2"/>
      <c r="HG857" s="2"/>
      <c r="HH857" s="2"/>
      <c r="HI857" s="2"/>
      <c r="HJ857" s="2"/>
      <c r="HK857" s="2"/>
      <c r="HL857" s="2"/>
      <c r="HM857" s="2"/>
      <c r="HN857" s="2"/>
      <c r="HO857" s="2"/>
      <c r="HP857" s="2"/>
      <c r="HQ857" s="2"/>
      <c r="HR857" s="2"/>
      <c r="HS857" s="2"/>
      <c r="HT857" s="2"/>
      <c r="HU857" s="2"/>
      <c r="HV857" s="2"/>
      <c r="HW857" s="2"/>
      <c r="HX857" s="2"/>
      <c r="HY857" s="2"/>
      <c r="HZ857" s="2"/>
      <c r="IA857" s="2"/>
      <c r="IB857" s="2"/>
      <c r="IC857" s="2"/>
      <c r="ID857" s="2"/>
      <c r="IE857" s="2"/>
      <c r="IF857" s="2"/>
      <c r="IG857" s="2"/>
    </row>
    <row r="858" spans="1:241" s="6" customFormat="1" x14ac:dyDescent="0.25">
      <c r="A858" s="33"/>
      <c r="B858" s="29"/>
      <c r="C858" s="29"/>
      <c r="D858" s="30"/>
      <c r="E858" s="29"/>
      <c r="F858" s="29"/>
      <c r="G858" s="29"/>
      <c r="H858" s="29"/>
      <c r="I858" s="3"/>
      <c r="J858" s="3"/>
      <c r="K858" s="3"/>
      <c r="L858" s="57"/>
      <c r="M858" s="57"/>
      <c r="N858" s="57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  <c r="FX858" s="2"/>
      <c r="FY858" s="2"/>
      <c r="FZ858" s="2"/>
      <c r="GA858" s="2"/>
      <c r="GB858" s="2"/>
      <c r="GC858" s="2"/>
      <c r="GD858" s="2"/>
      <c r="GE858" s="2"/>
      <c r="GF858" s="2"/>
      <c r="GG858" s="2"/>
      <c r="GH858" s="2"/>
      <c r="GI858" s="2"/>
      <c r="GJ858" s="2"/>
      <c r="GK858" s="2"/>
      <c r="GL858" s="2"/>
      <c r="GM858" s="2"/>
      <c r="GN858" s="2"/>
      <c r="GO858" s="2"/>
      <c r="GP858" s="2"/>
      <c r="GQ858" s="2"/>
      <c r="GR858" s="2"/>
      <c r="GS858" s="2"/>
      <c r="GT858" s="2"/>
      <c r="GU858" s="2"/>
      <c r="GV858" s="2"/>
      <c r="GW858" s="2"/>
      <c r="GX858" s="2"/>
      <c r="GY858" s="2"/>
      <c r="GZ858" s="2"/>
      <c r="HA858" s="2"/>
      <c r="HB858" s="2"/>
      <c r="HC858" s="2"/>
      <c r="HD858" s="2"/>
      <c r="HE858" s="2"/>
      <c r="HF858" s="2"/>
      <c r="HG858" s="2"/>
      <c r="HH858" s="2"/>
      <c r="HI858" s="2"/>
      <c r="HJ858" s="2"/>
      <c r="HK858" s="2"/>
      <c r="HL858" s="2"/>
      <c r="HM858" s="2"/>
      <c r="HN858" s="2"/>
      <c r="HO858" s="2"/>
      <c r="HP858" s="2"/>
      <c r="HQ858" s="2"/>
      <c r="HR858" s="2"/>
      <c r="HS858" s="2"/>
      <c r="HT858" s="2"/>
      <c r="HU858" s="2"/>
      <c r="HV858" s="2"/>
      <c r="HW858" s="2"/>
      <c r="HX858" s="2"/>
      <c r="HY858" s="2"/>
      <c r="HZ858" s="2"/>
      <c r="IA858" s="2"/>
      <c r="IB858" s="2"/>
      <c r="IC858" s="2"/>
      <c r="ID858" s="2"/>
      <c r="IE858" s="2"/>
      <c r="IF858" s="2"/>
      <c r="IG858" s="2"/>
    </row>
    <row r="859" spans="1:241" s="6" customFormat="1" x14ac:dyDescent="0.25">
      <c r="A859" s="33"/>
      <c r="B859" s="29"/>
      <c r="C859" s="29"/>
      <c r="D859" s="30"/>
      <c r="E859" s="29"/>
      <c r="F859" s="29"/>
      <c r="G859" s="29"/>
      <c r="H859" s="29"/>
      <c r="I859" s="3"/>
      <c r="J859" s="3"/>
      <c r="K859" s="3"/>
      <c r="L859" s="57"/>
      <c r="M859" s="57"/>
      <c r="N859" s="57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  <c r="FQ859" s="2"/>
      <c r="FR859" s="2"/>
      <c r="FS859" s="2"/>
      <c r="FT859" s="2"/>
      <c r="FU859" s="2"/>
      <c r="FV859" s="2"/>
      <c r="FW859" s="2"/>
      <c r="FX859" s="2"/>
      <c r="FY859" s="2"/>
      <c r="FZ859" s="2"/>
      <c r="GA859" s="2"/>
      <c r="GB859" s="2"/>
      <c r="GC859" s="2"/>
      <c r="GD859" s="2"/>
      <c r="GE859" s="2"/>
      <c r="GF859" s="2"/>
      <c r="GG859" s="2"/>
      <c r="GH859" s="2"/>
      <c r="GI859" s="2"/>
      <c r="GJ859" s="2"/>
      <c r="GK859" s="2"/>
      <c r="GL859" s="2"/>
      <c r="GM859" s="2"/>
      <c r="GN859" s="2"/>
      <c r="GO859" s="2"/>
      <c r="GP859" s="2"/>
      <c r="GQ859" s="2"/>
      <c r="GR859" s="2"/>
      <c r="GS859" s="2"/>
      <c r="GT859" s="2"/>
      <c r="GU859" s="2"/>
      <c r="GV859" s="2"/>
      <c r="GW859" s="2"/>
      <c r="GX859" s="2"/>
      <c r="GY859" s="2"/>
      <c r="GZ859" s="2"/>
      <c r="HA859" s="2"/>
      <c r="HB859" s="2"/>
      <c r="HC859" s="2"/>
      <c r="HD859" s="2"/>
      <c r="HE859" s="2"/>
      <c r="HF859" s="2"/>
      <c r="HG859" s="2"/>
      <c r="HH859" s="2"/>
      <c r="HI859" s="2"/>
      <c r="HJ859" s="2"/>
      <c r="HK859" s="2"/>
      <c r="HL859" s="2"/>
      <c r="HM859" s="2"/>
      <c r="HN859" s="2"/>
      <c r="HO859" s="2"/>
      <c r="HP859" s="2"/>
      <c r="HQ859" s="2"/>
      <c r="HR859" s="2"/>
      <c r="HS859" s="2"/>
      <c r="HT859" s="2"/>
      <c r="HU859" s="2"/>
      <c r="HV859" s="2"/>
      <c r="HW859" s="2"/>
      <c r="HX859" s="2"/>
      <c r="HY859" s="2"/>
      <c r="HZ859" s="2"/>
      <c r="IA859" s="2"/>
      <c r="IB859" s="2"/>
      <c r="IC859" s="2"/>
      <c r="ID859" s="2"/>
      <c r="IE859" s="2"/>
      <c r="IF859" s="2"/>
      <c r="IG859" s="2"/>
    </row>
    <row r="860" spans="1:241" s="6" customFormat="1" x14ac:dyDescent="0.25">
      <c r="A860" s="33"/>
      <c r="B860" s="29"/>
      <c r="C860" s="29"/>
      <c r="D860" s="30"/>
      <c r="E860" s="29"/>
      <c r="F860" s="29"/>
      <c r="G860" s="29"/>
      <c r="H860" s="29"/>
      <c r="I860" s="3"/>
      <c r="J860" s="3"/>
      <c r="K860" s="3"/>
      <c r="L860" s="57"/>
      <c r="M860" s="57"/>
      <c r="N860" s="57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  <c r="FJ860" s="2"/>
      <c r="FK860" s="2"/>
      <c r="FL860" s="2"/>
      <c r="FM860" s="2"/>
      <c r="FN860" s="2"/>
      <c r="FO860" s="2"/>
      <c r="FP860" s="2"/>
      <c r="FQ860" s="2"/>
      <c r="FR860" s="2"/>
      <c r="FS860" s="2"/>
      <c r="FT860" s="2"/>
      <c r="FU860" s="2"/>
      <c r="FV860" s="2"/>
      <c r="FW860" s="2"/>
      <c r="FX860" s="2"/>
      <c r="FY860" s="2"/>
      <c r="FZ860" s="2"/>
      <c r="GA860" s="2"/>
      <c r="GB860" s="2"/>
      <c r="GC860" s="2"/>
      <c r="GD860" s="2"/>
      <c r="GE860" s="2"/>
      <c r="GF860" s="2"/>
      <c r="GG860" s="2"/>
      <c r="GH860" s="2"/>
      <c r="GI860" s="2"/>
      <c r="GJ860" s="2"/>
      <c r="GK860" s="2"/>
      <c r="GL860" s="2"/>
      <c r="GM860" s="2"/>
      <c r="GN860" s="2"/>
      <c r="GO860" s="2"/>
      <c r="GP860" s="2"/>
      <c r="GQ860" s="2"/>
      <c r="GR860" s="2"/>
      <c r="GS860" s="2"/>
      <c r="GT860" s="2"/>
      <c r="GU860" s="2"/>
      <c r="GV860" s="2"/>
      <c r="GW860" s="2"/>
      <c r="GX860" s="2"/>
      <c r="GY860" s="2"/>
      <c r="GZ860" s="2"/>
      <c r="HA860" s="2"/>
      <c r="HB860" s="2"/>
      <c r="HC860" s="2"/>
      <c r="HD860" s="2"/>
      <c r="HE860" s="2"/>
      <c r="HF860" s="2"/>
      <c r="HG860" s="2"/>
      <c r="HH860" s="2"/>
      <c r="HI860" s="2"/>
      <c r="HJ860" s="2"/>
      <c r="HK860" s="2"/>
      <c r="HL860" s="2"/>
      <c r="HM860" s="2"/>
      <c r="HN860" s="2"/>
      <c r="HO860" s="2"/>
      <c r="HP860" s="2"/>
      <c r="HQ860" s="2"/>
      <c r="HR860" s="2"/>
      <c r="HS860" s="2"/>
      <c r="HT860" s="2"/>
      <c r="HU860" s="2"/>
      <c r="HV860" s="2"/>
      <c r="HW860" s="2"/>
      <c r="HX860" s="2"/>
      <c r="HY860" s="2"/>
      <c r="HZ860" s="2"/>
      <c r="IA860" s="2"/>
      <c r="IB860" s="2"/>
      <c r="IC860" s="2"/>
      <c r="ID860" s="2"/>
      <c r="IE860" s="2"/>
      <c r="IF860" s="2"/>
      <c r="IG860" s="2"/>
    </row>
    <row r="861" spans="1:241" s="6" customFormat="1" x14ac:dyDescent="0.25">
      <c r="A861" s="33"/>
      <c r="B861" s="29"/>
      <c r="C861" s="29"/>
      <c r="D861" s="30"/>
      <c r="E861" s="29"/>
      <c r="F861" s="29"/>
      <c r="G861" s="29"/>
      <c r="H861" s="29"/>
      <c r="I861" s="3"/>
      <c r="J861" s="3"/>
      <c r="K861" s="3"/>
      <c r="L861" s="57"/>
      <c r="M861" s="57"/>
      <c r="N861" s="57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  <c r="FU861" s="2"/>
      <c r="FV861" s="2"/>
      <c r="FW861" s="2"/>
      <c r="FX861" s="2"/>
      <c r="FY861" s="2"/>
      <c r="FZ861" s="2"/>
      <c r="GA861" s="2"/>
      <c r="GB861" s="2"/>
      <c r="GC861" s="2"/>
      <c r="GD861" s="2"/>
      <c r="GE861" s="2"/>
      <c r="GF861" s="2"/>
      <c r="GG861" s="2"/>
      <c r="GH861" s="2"/>
      <c r="GI861" s="2"/>
      <c r="GJ861" s="2"/>
      <c r="GK861" s="2"/>
      <c r="GL861" s="2"/>
      <c r="GM861" s="2"/>
      <c r="GN861" s="2"/>
      <c r="GO861" s="2"/>
      <c r="GP861" s="2"/>
      <c r="GQ861" s="2"/>
      <c r="GR861" s="2"/>
      <c r="GS861" s="2"/>
      <c r="GT861" s="2"/>
      <c r="GU861" s="2"/>
      <c r="GV861" s="2"/>
      <c r="GW861" s="2"/>
      <c r="GX861" s="2"/>
      <c r="GY861" s="2"/>
      <c r="GZ861" s="2"/>
      <c r="HA861" s="2"/>
      <c r="HB861" s="2"/>
      <c r="HC861" s="2"/>
      <c r="HD861" s="2"/>
      <c r="HE861" s="2"/>
      <c r="HF861" s="2"/>
      <c r="HG861" s="2"/>
      <c r="HH861" s="2"/>
      <c r="HI861" s="2"/>
      <c r="HJ861" s="2"/>
      <c r="HK861" s="2"/>
      <c r="HL861" s="2"/>
      <c r="HM861" s="2"/>
      <c r="HN861" s="2"/>
      <c r="HO861" s="2"/>
      <c r="HP861" s="2"/>
      <c r="HQ861" s="2"/>
      <c r="HR861" s="2"/>
      <c r="HS861" s="2"/>
      <c r="HT861" s="2"/>
      <c r="HU861" s="2"/>
      <c r="HV861" s="2"/>
      <c r="HW861" s="2"/>
      <c r="HX861" s="2"/>
      <c r="HY861" s="2"/>
      <c r="HZ861" s="2"/>
      <c r="IA861" s="2"/>
      <c r="IB861" s="2"/>
      <c r="IC861" s="2"/>
      <c r="ID861" s="2"/>
      <c r="IE861" s="2"/>
      <c r="IF861" s="2"/>
      <c r="IG861" s="2"/>
    </row>
    <row r="862" spans="1:241" s="6" customFormat="1" x14ac:dyDescent="0.25">
      <c r="A862" s="33"/>
      <c r="B862" s="29"/>
      <c r="C862" s="29"/>
      <c r="D862" s="30"/>
      <c r="E862" s="29"/>
      <c r="F862" s="29"/>
      <c r="G862" s="29"/>
      <c r="H862" s="29"/>
      <c r="I862" s="3"/>
      <c r="J862" s="3"/>
      <c r="K862" s="3"/>
      <c r="L862" s="57"/>
      <c r="M862" s="57"/>
      <c r="N862" s="57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  <c r="FX862" s="2"/>
      <c r="FY862" s="2"/>
      <c r="FZ862" s="2"/>
      <c r="GA862" s="2"/>
      <c r="GB862" s="2"/>
      <c r="GC862" s="2"/>
      <c r="GD862" s="2"/>
      <c r="GE862" s="2"/>
      <c r="GF862" s="2"/>
      <c r="GG862" s="2"/>
      <c r="GH862" s="2"/>
      <c r="GI862" s="2"/>
      <c r="GJ862" s="2"/>
      <c r="GK862" s="2"/>
      <c r="GL862" s="2"/>
      <c r="GM862" s="2"/>
      <c r="GN862" s="2"/>
      <c r="GO862" s="2"/>
      <c r="GP862" s="2"/>
      <c r="GQ862" s="2"/>
      <c r="GR862" s="2"/>
      <c r="GS862" s="2"/>
      <c r="GT862" s="2"/>
      <c r="GU862" s="2"/>
      <c r="GV862" s="2"/>
      <c r="GW862" s="2"/>
      <c r="GX862" s="2"/>
      <c r="GY862" s="2"/>
      <c r="GZ862" s="2"/>
      <c r="HA862" s="2"/>
      <c r="HB862" s="2"/>
      <c r="HC862" s="2"/>
      <c r="HD862" s="2"/>
      <c r="HE862" s="2"/>
      <c r="HF862" s="2"/>
      <c r="HG862" s="2"/>
      <c r="HH862" s="2"/>
      <c r="HI862" s="2"/>
      <c r="HJ862" s="2"/>
      <c r="HK862" s="2"/>
      <c r="HL862" s="2"/>
      <c r="HM862" s="2"/>
      <c r="HN862" s="2"/>
      <c r="HO862" s="2"/>
      <c r="HP862" s="2"/>
      <c r="HQ862" s="2"/>
      <c r="HR862" s="2"/>
      <c r="HS862" s="2"/>
      <c r="HT862" s="2"/>
      <c r="HU862" s="2"/>
      <c r="HV862" s="2"/>
      <c r="HW862" s="2"/>
      <c r="HX862" s="2"/>
      <c r="HY862" s="2"/>
      <c r="HZ862" s="2"/>
      <c r="IA862" s="2"/>
      <c r="IB862" s="2"/>
      <c r="IC862" s="2"/>
      <c r="ID862" s="2"/>
      <c r="IE862" s="2"/>
      <c r="IF862" s="2"/>
      <c r="IG862" s="2"/>
    </row>
    <row r="863" spans="1:241" s="6" customFormat="1" x14ac:dyDescent="0.25">
      <c r="A863" s="33"/>
      <c r="B863" s="29"/>
      <c r="C863" s="29"/>
      <c r="D863" s="30"/>
      <c r="E863" s="29"/>
      <c r="F863" s="29"/>
      <c r="G863" s="29"/>
      <c r="H863" s="29"/>
      <c r="I863" s="3"/>
      <c r="J863" s="3"/>
      <c r="K863" s="3"/>
      <c r="L863" s="57"/>
      <c r="M863" s="57"/>
      <c r="N863" s="57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  <c r="FX863" s="2"/>
      <c r="FY863" s="2"/>
      <c r="FZ863" s="2"/>
      <c r="GA863" s="2"/>
      <c r="GB863" s="2"/>
      <c r="GC863" s="2"/>
      <c r="GD863" s="2"/>
      <c r="GE863" s="2"/>
      <c r="GF863" s="2"/>
      <c r="GG863" s="2"/>
      <c r="GH863" s="2"/>
      <c r="GI863" s="2"/>
      <c r="GJ863" s="2"/>
      <c r="GK863" s="2"/>
      <c r="GL863" s="2"/>
      <c r="GM863" s="2"/>
      <c r="GN863" s="2"/>
      <c r="GO863" s="2"/>
      <c r="GP863" s="2"/>
      <c r="GQ863" s="2"/>
      <c r="GR863" s="2"/>
      <c r="GS863" s="2"/>
      <c r="GT863" s="2"/>
      <c r="GU863" s="2"/>
      <c r="GV863" s="2"/>
      <c r="GW863" s="2"/>
      <c r="GX863" s="2"/>
      <c r="GY863" s="2"/>
      <c r="GZ863" s="2"/>
      <c r="HA863" s="2"/>
      <c r="HB863" s="2"/>
      <c r="HC863" s="2"/>
      <c r="HD863" s="2"/>
      <c r="HE863" s="2"/>
      <c r="HF863" s="2"/>
      <c r="HG863" s="2"/>
      <c r="HH863" s="2"/>
      <c r="HI863" s="2"/>
      <c r="HJ863" s="2"/>
      <c r="HK863" s="2"/>
      <c r="HL863" s="2"/>
      <c r="HM863" s="2"/>
      <c r="HN863" s="2"/>
      <c r="HO863" s="2"/>
      <c r="HP863" s="2"/>
      <c r="HQ863" s="2"/>
      <c r="HR863" s="2"/>
      <c r="HS863" s="2"/>
      <c r="HT863" s="2"/>
      <c r="HU863" s="2"/>
      <c r="HV863" s="2"/>
      <c r="HW863" s="2"/>
      <c r="HX863" s="2"/>
      <c r="HY863" s="2"/>
      <c r="HZ863" s="2"/>
      <c r="IA863" s="2"/>
      <c r="IB863" s="2"/>
      <c r="IC863" s="2"/>
      <c r="ID863" s="2"/>
      <c r="IE863" s="2"/>
      <c r="IF863" s="2"/>
      <c r="IG863" s="2"/>
    </row>
    <row r="864" spans="1:241" s="6" customFormat="1" x14ac:dyDescent="0.25">
      <c r="A864" s="33"/>
      <c r="B864" s="29"/>
      <c r="C864" s="29"/>
      <c r="D864" s="30"/>
      <c r="E864" s="29"/>
      <c r="F864" s="29"/>
      <c r="G864" s="29"/>
      <c r="H864" s="29"/>
      <c r="I864" s="3"/>
      <c r="J864" s="3"/>
      <c r="K864" s="3"/>
      <c r="L864" s="57"/>
      <c r="M864" s="57"/>
      <c r="N864" s="57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  <c r="FU864" s="2"/>
      <c r="FV864" s="2"/>
      <c r="FW864" s="2"/>
      <c r="FX864" s="2"/>
      <c r="FY864" s="2"/>
      <c r="FZ864" s="2"/>
      <c r="GA864" s="2"/>
      <c r="GB864" s="2"/>
      <c r="GC864" s="2"/>
      <c r="GD864" s="2"/>
      <c r="GE864" s="2"/>
      <c r="GF864" s="2"/>
      <c r="GG864" s="2"/>
      <c r="GH864" s="2"/>
      <c r="GI864" s="2"/>
      <c r="GJ864" s="2"/>
      <c r="GK864" s="2"/>
      <c r="GL864" s="2"/>
      <c r="GM864" s="2"/>
      <c r="GN864" s="2"/>
      <c r="GO864" s="2"/>
      <c r="GP864" s="2"/>
      <c r="GQ864" s="2"/>
      <c r="GR864" s="2"/>
      <c r="GS864" s="2"/>
      <c r="GT864" s="2"/>
      <c r="GU864" s="2"/>
      <c r="GV864" s="2"/>
      <c r="GW864" s="2"/>
      <c r="GX864" s="2"/>
      <c r="GY864" s="2"/>
      <c r="GZ864" s="2"/>
      <c r="HA864" s="2"/>
      <c r="HB864" s="2"/>
      <c r="HC864" s="2"/>
      <c r="HD864" s="2"/>
      <c r="HE864" s="2"/>
      <c r="HF864" s="2"/>
      <c r="HG864" s="2"/>
      <c r="HH864" s="2"/>
      <c r="HI864" s="2"/>
      <c r="HJ864" s="2"/>
      <c r="HK864" s="2"/>
      <c r="HL864" s="2"/>
      <c r="HM864" s="2"/>
      <c r="HN864" s="2"/>
      <c r="HO864" s="2"/>
      <c r="HP864" s="2"/>
      <c r="HQ864" s="2"/>
      <c r="HR864" s="2"/>
      <c r="HS864" s="2"/>
      <c r="HT864" s="2"/>
      <c r="HU864" s="2"/>
      <c r="HV864" s="2"/>
      <c r="HW864" s="2"/>
      <c r="HX864" s="2"/>
      <c r="HY864" s="2"/>
      <c r="HZ864" s="2"/>
      <c r="IA864" s="2"/>
      <c r="IB864" s="2"/>
      <c r="IC864" s="2"/>
      <c r="ID864" s="2"/>
      <c r="IE864" s="2"/>
      <c r="IF864" s="2"/>
      <c r="IG864" s="2"/>
    </row>
    <row r="865" spans="1:241" s="6" customFormat="1" x14ac:dyDescent="0.25">
      <c r="A865" s="33"/>
      <c r="B865" s="29"/>
      <c r="C865" s="29"/>
      <c r="D865" s="30"/>
      <c r="E865" s="29"/>
      <c r="F865" s="29"/>
      <c r="G865" s="29"/>
      <c r="H865" s="29"/>
      <c r="I865" s="3"/>
      <c r="J865" s="3"/>
      <c r="K865" s="3"/>
      <c r="L865" s="57"/>
      <c r="M865" s="57"/>
      <c r="N865" s="57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  <c r="FU865" s="2"/>
      <c r="FV865" s="2"/>
      <c r="FW865" s="2"/>
      <c r="FX865" s="2"/>
      <c r="FY865" s="2"/>
      <c r="FZ865" s="2"/>
      <c r="GA865" s="2"/>
      <c r="GB865" s="2"/>
      <c r="GC865" s="2"/>
      <c r="GD865" s="2"/>
      <c r="GE865" s="2"/>
      <c r="GF865" s="2"/>
      <c r="GG865" s="2"/>
      <c r="GH865" s="2"/>
      <c r="GI865" s="2"/>
      <c r="GJ865" s="2"/>
      <c r="GK865" s="2"/>
      <c r="GL865" s="2"/>
      <c r="GM865" s="2"/>
      <c r="GN865" s="2"/>
      <c r="GO865" s="2"/>
      <c r="GP865" s="2"/>
      <c r="GQ865" s="2"/>
      <c r="GR865" s="2"/>
      <c r="GS865" s="2"/>
      <c r="GT865" s="2"/>
      <c r="GU865" s="2"/>
      <c r="GV865" s="2"/>
      <c r="GW865" s="2"/>
      <c r="GX865" s="2"/>
      <c r="GY865" s="2"/>
      <c r="GZ865" s="2"/>
      <c r="HA865" s="2"/>
      <c r="HB865" s="2"/>
      <c r="HC865" s="2"/>
      <c r="HD865" s="2"/>
      <c r="HE865" s="2"/>
      <c r="HF865" s="2"/>
      <c r="HG865" s="2"/>
      <c r="HH865" s="2"/>
      <c r="HI865" s="2"/>
      <c r="HJ865" s="2"/>
      <c r="HK865" s="2"/>
      <c r="HL865" s="2"/>
      <c r="HM865" s="2"/>
      <c r="HN865" s="2"/>
      <c r="HO865" s="2"/>
      <c r="HP865" s="2"/>
      <c r="HQ865" s="2"/>
      <c r="HR865" s="2"/>
      <c r="HS865" s="2"/>
      <c r="HT865" s="2"/>
      <c r="HU865" s="2"/>
      <c r="HV865" s="2"/>
      <c r="HW865" s="2"/>
      <c r="HX865" s="2"/>
      <c r="HY865" s="2"/>
      <c r="HZ865" s="2"/>
      <c r="IA865" s="2"/>
      <c r="IB865" s="2"/>
      <c r="IC865" s="2"/>
      <c r="ID865" s="2"/>
      <c r="IE865" s="2"/>
      <c r="IF865" s="2"/>
      <c r="IG865" s="2"/>
    </row>
    <row r="866" spans="1:241" s="6" customFormat="1" x14ac:dyDescent="0.25">
      <c r="A866" s="33"/>
      <c r="B866" s="29"/>
      <c r="C866" s="29"/>
      <c r="D866" s="30"/>
      <c r="E866" s="29"/>
      <c r="F866" s="29"/>
      <c r="G866" s="29"/>
      <c r="H866" s="29"/>
      <c r="I866" s="3"/>
      <c r="J866" s="3"/>
      <c r="K866" s="3"/>
      <c r="L866" s="57"/>
      <c r="M866" s="57"/>
      <c r="N866" s="57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  <c r="FX866" s="2"/>
      <c r="FY866" s="2"/>
      <c r="FZ866" s="2"/>
      <c r="GA866" s="2"/>
      <c r="GB866" s="2"/>
      <c r="GC866" s="2"/>
      <c r="GD866" s="2"/>
      <c r="GE866" s="2"/>
      <c r="GF866" s="2"/>
      <c r="GG866" s="2"/>
      <c r="GH866" s="2"/>
      <c r="GI866" s="2"/>
      <c r="GJ866" s="2"/>
      <c r="GK866" s="2"/>
      <c r="GL866" s="2"/>
      <c r="GM866" s="2"/>
      <c r="GN866" s="2"/>
      <c r="GO866" s="2"/>
      <c r="GP866" s="2"/>
      <c r="GQ866" s="2"/>
      <c r="GR866" s="2"/>
      <c r="GS866" s="2"/>
      <c r="GT866" s="2"/>
      <c r="GU866" s="2"/>
      <c r="GV866" s="2"/>
      <c r="GW866" s="2"/>
      <c r="GX866" s="2"/>
      <c r="GY866" s="2"/>
      <c r="GZ866" s="2"/>
      <c r="HA866" s="2"/>
      <c r="HB866" s="2"/>
      <c r="HC866" s="2"/>
      <c r="HD866" s="2"/>
      <c r="HE866" s="2"/>
      <c r="HF866" s="2"/>
      <c r="HG866" s="2"/>
      <c r="HH866" s="2"/>
      <c r="HI866" s="2"/>
      <c r="HJ866" s="2"/>
      <c r="HK866" s="2"/>
      <c r="HL866" s="2"/>
      <c r="HM866" s="2"/>
      <c r="HN866" s="2"/>
      <c r="HO866" s="2"/>
      <c r="HP866" s="2"/>
      <c r="HQ866" s="2"/>
      <c r="HR866" s="2"/>
      <c r="HS866" s="2"/>
      <c r="HT866" s="2"/>
      <c r="HU866" s="2"/>
      <c r="HV866" s="2"/>
      <c r="HW866" s="2"/>
      <c r="HX866" s="2"/>
      <c r="HY866" s="2"/>
      <c r="HZ866" s="2"/>
      <c r="IA866" s="2"/>
      <c r="IB866" s="2"/>
      <c r="IC866" s="2"/>
      <c r="ID866" s="2"/>
      <c r="IE866" s="2"/>
      <c r="IF866" s="2"/>
      <c r="IG866" s="2"/>
    </row>
    <row r="867" spans="1:241" s="6" customFormat="1" x14ac:dyDescent="0.25">
      <c r="A867" s="33"/>
      <c r="B867" s="29"/>
      <c r="C867" s="29"/>
      <c r="D867" s="30"/>
      <c r="E867" s="29"/>
      <c r="F867" s="29"/>
      <c r="G867" s="29"/>
      <c r="H867" s="29"/>
      <c r="I867" s="3"/>
      <c r="J867" s="3"/>
      <c r="K867" s="3"/>
      <c r="L867" s="57"/>
      <c r="M867" s="57"/>
      <c r="N867" s="57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  <c r="FX867" s="2"/>
      <c r="FY867" s="2"/>
      <c r="FZ867" s="2"/>
      <c r="GA867" s="2"/>
      <c r="GB867" s="2"/>
      <c r="GC867" s="2"/>
      <c r="GD867" s="2"/>
      <c r="GE867" s="2"/>
      <c r="GF867" s="2"/>
      <c r="GG867" s="2"/>
      <c r="GH867" s="2"/>
      <c r="GI867" s="2"/>
      <c r="GJ867" s="2"/>
      <c r="GK867" s="2"/>
      <c r="GL867" s="2"/>
      <c r="GM867" s="2"/>
      <c r="GN867" s="2"/>
      <c r="GO867" s="2"/>
      <c r="GP867" s="2"/>
      <c r="GQ867" s="2"/>
      <c r="GR867" s="2"/>
      <c r="GS867" s="2"/>
      <c r="GT867" s="2"/>
      <c r="GU867" s="2"/>
      <c r="GV867" s="2"/>
      <c r="GW867" s="2"/>
      <c r="GX867" s="2"/>
      <c r="GY867" s="2"/>
      <c r="GZ867" s="2"/>
      <c r="HA867" s="2"/>
      <c r="HB867" s="2"/>
      <c r="HC867" s="2"/>
      <c r="HD867" s="2"/>
      <c r="HE867" s="2"/>
      <c r="HF867" s="2"/>
      <c r="HG867" s="2"/>
      <c r="HH867" s="2"/>
      <c r="HI867" s="2"/>
      <c r="HJ867" s="2"/>
      <c r="HK867" s="2"/>
      <c r="HL867" s="2"/>
      <c r="HM867" s="2"/>
      <c r="HN867" s="2"/>
      <c r="HO867" s="2"/>
      <c r="HP867" s="2"/>
      <c r="HQ867" s="2"/>
      <c r="HR867" s="2"/>
      <c r="HS867" s="2"/>
      <c r="HT867" s="2"/>
      <c r="HU867" s="2"/>
      <c r="HV867" s="2"/>
      <c r="HW867" s="2"/>
      <c r="HX867" s="2"/>
      <c r="HY867" s="2"/>
      <c r="HZ867" s="2"/>
      <c r="IA867" s="2"/>
      <c r="IB867" s="2"/>
      <c r="IC867" s="2"/>
      <c r="ID867" s="2"/>
      <c r="IE867" s="2"/>
      <c r="IF867" s="2"/>
      <c r="IG867" s="2"/>
    </row>
    <row r="868" spans="1:241" s="6" customFormat="1" x14ac:dyDescent="0.25">
      <c r="A868" s="33"/>
      <c r="B868" s="29"/>
      <c r="C868" s="29"/>
      <c r="D868" s="30"/>
      <c r="E868" s="29"/>
      <c r="F868" s="29"/>
      <c r="G868" s="29"/>
      <c r="H868" s="29"/>
      <c r="I868" s="3"/>
      <c r="J868" s="3"/>
      <c r="K868" s="3"/>
      <c r="L868" s="57"/>
      <c r="M868" s="57"/>
      <c r="N868" s="57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  <c r="FX868" s="2"/>
      <c r="FY868" s="2"/>
      <c r="FZ868" s="2"/>
      <c r="GA868" s="2"/>
      <c r="GB868" s="2"/>
      <c r="GC868" s="2"/>
      <c r="GD868" s="2"/>
      <c r="GE868" s="2"/>
      <c r="GF868" s="2"/>
      <c r="GG868" s="2"/>
      <c r="GH868" s="2"/>
      <c r="GI868" s="2"/>
      <c r="GJ868" s="2"/>
      <c r="GK868" s="2"/>
      <c r="GL868" s="2"/>
      <c r="GM868" s="2"/>
      <c r="GN868" s="2"/>
      <c r="GO868" s="2"/>
      <c r="GP868" s="2"/>
      <c r="GQ868" s="2"/>
      <c r="GR868" s="2"/>
      <c r="GS868" s="2"/>
      <c r="GT868" s="2"/>
      <c r="GU868" s="2"/>
      <c r="GV868" s="2"/>
      <c r="GW868" s="2"/>
      <c r="GX868" s="2"/>
      <c r="GY868" s="2"/>
      <c r="GZ868" s="2"/>
      <c r="HA868" s="2"/>
      <c r="HB868" s="2"/>
      <c r="HC868" s="2"/>
      <c r="HD868" s="2"/>
      <c r="HE868" s="2"/>
      <c r="HF868" s="2"/>
      <c r="HG868" s="2"/>
      <c r="HH868" s="2"/>
      <c r="HI868" s="2"/>
      <c r="HJ868" s="2"/>
      <c r="HK868" s="2"/>
      <c r="HL868" s="2"/>
      <c r="HM868" s="2"/>
      <c r="HN868" s="2"/>
      <c r="HO868" s="2"/>
      <c r="HP868" s="2"/>
      <c r="HQ868" s="2"/>
      <c r="HR868" s="2"/>
      <c r="HS868" s="2"/>
      <c r="HT868" s="2"/>
      <c r="HU868" s="2"/>
      <c r="HV868" s="2"/>
      <c r="HW868" s="2"/>
      <c r="HX868" s="2"/>
      <c r="HY868" s="2"/>
      <c r="HZ868" s="2"/>
      <c r="IA868" s="2"/>
      <c r="IB868" s="2"/>
      <c r="IC868" s="2"/>
      <c r="ID868" s="2"/>
      <c r="IE868" s="2"/>
      <c r="IF868" s="2"/>
      <c r="IG868" s="2"/>
    </row>
    <row r="869" spans="1:241" s="6" customFormat="1" x14ac:dyDescent="0.25">
      <c r="A869" s="33"/>
      <c r="B869" s="29"/>
      <c r="C869" s="29"/>
      <c r="D869" s="30"/>
      <c r="E869" s="29"/>
      <c r="F869" s="29"/>
      <c r="G869" s="29"/>
      <c r="H869" s="29"/>
      <c r="I869" s="3"/>
      <c r="J869" s="3"/>
      <c r="K869" s="3"/>
      <c r="L869" s="57"/>
      <c r="M869" s="57"/>
      <c r="N869" s="57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  <c r="FU869" s="2"/>
      <c r="FV869" s="2"/>
      <c r="FW869" s="2"/>
      <c r="FX869" s="2"/>
      <c r="FY869" s="2"/>
      <c r="FZ869" s="2"/>
      <c r="GA869" s="2"/>
      <c r="GB869" s="2"/>
      <c r="GC869" s="2"/>
      <c r="GD869" s="2"/>
      <c r="GE869" s="2"/>
      <c r="GF869" s="2"/>
      <c r="GG869" s="2"/>
      <c r="GH869" s="2"/>
      <c r="GI869" s="2"/>
      <c r="GJ869" s="2"/>
      <c r="GK869" s="2"/>
      <c r="GL869" s="2"/>
      <c r="GM869" s="2"/>
      <c r="GN869" s="2"/>
      <c r="GO869" s="2"/>
      <c r="GP869" s="2"/>
      <c r="GQ869" s="2"/>
      <c r="GR869" s="2"/>
      <c r="GS869" s="2"/>
      <c r="GT869" s="2"/>
      <c r="GU869" s="2"/>
      <c r="GV869" s="2"/>
      <c r="GW869" s="2"/>
      <c r="GX869" s="2"/>
      <c r="GY869" s="2"/>
      <c r="GZ869" s="2"/>
      <c r="HA869" s="2"/>
      <c r="HB869" s="2"/>
      <c r="HC869" s="2"/>
      <c r="HD869" s="2"/>
      <c r="HE869" s="2"/>
      <c r="HF869" s="2"/>
      <c r="HG869" s="2"/>
      <c r="HH869" s="2"/>
      <c r="HI869" s="2"/>
      <c r="HJ869" s="2"/>
      <c r="HK869" s="2"/>
      <c r="HL869" s="2"/>
      <c r="HM869" s="2"/>
      <c r="HN869" s="2"/>
      <c r="HO869" s="2"/>
      <c r="HP869" s="2"/>
      <c r="HQ869" s="2"/>
      <c r="HR869" s="2"/>
      <c r="HS869" s="2"/>
      <c r="HT869" s="2"/>
      <c r="HU869" s="2"/>
      <c r="HV869" s="2"/>
      <c r="HW869" s="2"/>
      <c r="HX869" s="2"/>
      <c r="HY869" s="2"/>
      <c r="HZ869" s="2"/>
      <c r="IA869" s="2"/>
      <c r="IB869" s="2"/>
      <c r="IC869" s="2"/>
      <c r="ID869" s="2"/>
      <c r="IE869" s="2"/>
      <c r="IF869" s="2"/>
      <c r="IG869" s="2"/>
    </row>
    <row r="870" spans="1:241" s="6" customFormat="1" x14ac:dyDescent="0.25">
      <c r="A870" s="33"/>
      <c r="B870" s="29"/>
      <c r="C870" s="29"/>
      <c r="D870" s="30"/>
      <c r="E870" s="29"/>
      <c r="F870" s="29"/>
      <c r="G870" s="29"/>
      <c r="H870" s="29"/>
      <c r="I870" s="3"/>
      <c r="J870" s="3"/>
      <c r="K870" s="3"/>
      <c r="L870" s="57"/>
      <c r="M870" s="57"/>
      <c r="N870" s="57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  <c r="FX870" s="2"/>
      <c r="FY870" s="2"/>
      <c r="FZ870" s="2"/>
      <c r="GA870" s="2"/>
      <c r="GB870" s="2"/>
      <c r="GC870" s="2"/>
      <c r="GD870" s="2"/>
      <c r="GE870" s="2"/>
      <c r="GF870" s="2"/>
      <c r="GG870" s="2"/>
      <c r="GH870" s="2"/>
      <c r="GI870" s="2"/>
      <c r="GJ870" s="2"/>
      <c r="GK870" s="2"/>
      <c r="GL870" s="2"/>
      <c r="GM870" s="2"/>
      <c r="GN870" s="2"/>
      <c r="GO870" s="2"/>
      <c r="GP870" s="2"/>
      <c r="GQ870" s="2"/>
      <c r="GR870" s="2"/>
      <c r="GS870" s="2"/>
      <c r="GT870" s="2"/>
      <c r="GU870" s="2"/>
      <c r="GV870" s="2"/>
      <c r="GW870" s="2"/>
      <c r="GX870" s="2"/>
      <c r="GY870" s="2"/>
      <c r="GZ870" s="2"/>
      <c r="HA870" s="2"/>
      <c r="HB870" s="2"/>
      <c r="HC870" s="2"/>
      <c r="HD870" s="2"/>
      <c r="HE870" s="2"/>
      <c r="HF870" s="2"/>
      <c r="HG870" s="2"/>
      <c r="HH870" s="2"/>
      <c r="HI870" s="2"/>
      <c r="HJ870" s="2"/>
      <c r="HK870" s="2"/>
      <c r="HL870" s="2"/>
      <c r="HM870" s="2"/>
      <c r="HN870" s="2"/>
      <c r="HO870" s="2"/>
      <c r="HP870" s="2"/>
      <c r="HQ870" s="2"/>
      <c r="HR870" s="2"/>
      <c r="HS870" s="2"/>
      <c r="HT870" s="2"/>
      <c r="HU870" s="2"/>
      <c r="HV870" s="2"/>
      <c r="HW870" s="2"/>
      <c r="HX870" s="2"/>
      <c r="HY870" s="2"/>
      <c r="HZ870" s="2"/>
      <c r="IA870" s="2"/>
      <c r="IB870" s="2"/>
      <c r="IC870" s="2"/>
      <c r="ID870" s="2"/>
      <c r="IE870" s="2"/>
      <c r="IF870" s="2"/>
      <c r="IG870" s="2"/>
    </row>
    <row r="871" spans="1:241" s="6" customFormat="1" x14ac:dyDescent="0.25">
      <c r="A871" s="33"/>
      <c r="B871" s="29"/>
      <c r="C871" s="29"/>
      <c r="D871" s="30"/>
      <c r="E871" s="29"/>
      <c r="F871" s="29"/>
      <c r="G871" s="29"/>
      <c r="H871" s="29"/>
      <c r="I871" s="3"/>
      <c r="J871" s="3"/>
      <c r="K871" s="3"/>
      <c r="L871" s="57"/>
      <c r="M871" s="57"/>
      <c r="N871" s="57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  <c r="FX871" s="2"/>
      <c r="FY871" s="2"/>
      <c r="FZ871" s="2"/>
      <c r="GA871" s="2"/>
      <c r="GB871" s="2"/>
      <c r="GC871" s="2"/>
      <c r="GD871" s="2"/>
      <c r="GE871" s="2"/>
      <c r="GF871" s="2"/>
      <c r="GG871" s="2"/>
      <c r="GH871" s="2"/>
      <c r="GI871" s="2"/>
      <c r="GJ871" s="2"/>
      <c r="GK871" s="2"/>
      <c r="GL871" s="2"/>
      <c r="GM871" s="2"/>
      <c r="GN871" s="2"/>
      <c r="GO871" s="2"/>
      <c r="GP871" s="2"/>
      <c r="GQ871" s="2"/>
      <c r="GR871" s="2"/>
      <c r="GS871" s="2"/>
      <c r="GT871" s="2"/>
      <c r="GU871" s="2"/>
      <c r="GV871" s="2"/>
      <c r="GW871" s="2"/>
      <c r="GX871" s="2"/>
      <c r="GY871" s="2"/>
      <c r="GZ871" s="2"/>
      <c r="HA871" s="2"/>
      <c r="HB871" s="2"/>
      <c r="HC871" s="2"/>
      <c r="HD871" s="2"/>
      <c r="HE871" s="2"/>
      <c r="HF871" s="2"/>
      <c r="HG871" s="2"/>
      <c r="HH871" s="2"/>
      <c r="HI871" s="2"/>
      <c r="HJ871" s="2"/>
      <c r="HK871" s="2"/>
      <c r="HL871" s="2"/>
      <c r="HM871" s="2"/>
      <c r="HN871" s="2"/>
      <c r="HO871" s="2"/>
      <c r="HP871" s="2"/>
      <c r="HQ871" s="2"/>
      <c r="HR871" s="2"/>
      <c r="HS871" s="2"/>
      <c r="HT871" s="2"/>
      <c r="HU871" s="2"/>
      <c r="HV871" s="2"/>
      <c r="HW871" s="2"/>
      <c r="HX871" s="2"/>
      <c r="HY871" s="2"/>
      <c r="HZ871" s="2"/>
      <c r="IA871" s="2"/>
      <c r="IB871" s="2"/>
      <c r="IC871" s="2"/>
      <c r="ID871" s="2"/>
      <c r="IE871" s="2"/>
      <c r="IF871" s="2"/>
      <c r="IG871" s="2"/>
    </row>
    <row r="872" spans="1:241" s="6" customFormat="1" x14ac:dyDescent="0.25">
      <c r="A872" s="33"/>
      <c r="B872" s="29"/>
      <c r="C872" s="29"/>
      <c r="D872" s="30"/>
      <c r="E872" s="29"/>
      <c r="F872" s="29"/>
      <c r="G872" s="29"/>
      <c r="H872" s="29"/>
      <c r="I872" s="3"/>
      <c r="J872" s="3"/>
      <c r="K872" s="3"/>
      <c r="L872" s="57"/>
      <c r="M872" s="57"/>
      <c r="N872" s="57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  <c r="FX872" s="2"/>
      <c r="FY872" s="2"/>
      <c r="FZ872" s="2"/>
      <c r="GA872" s="2"/>
      <c r="GB872" s="2"/>
      <c r="GC872" s="2"/>
      <c r="GD872" s="2"/>
      <c r="GE872" s="2"/>
      <c r="GF872" s="2"/>
      <c r="GG872" s="2"/>
      <c r="GH872" s="2"/>
      <c r="GI872" s="2"/>
      <c r="GJ872" s="2"/>
      <c r="GK872" s="2"/>
      <c r="GL872" s="2"/>
      <c r="GM872" s="2"/>
      <c r="GN872" s="2"/>
      <c r="GO872" s="2"/>
      <c r="GP872" s="2"/>
      <c r="GQ872" s="2"/>
      <c r="GR872" s="2"/>
      <c r="GS872" s="2"/>
      <c r="GT872" s="2"/>
      <c r="GU872" s="2"/>
      <c r="GV872" s="2"/>
      <c r="GW872" s="2"/>
      <c r="GX872" s="2"/>
      <c r="GY872" s="2"/>
      <c r="GZ872" s="2"/>
      <c r="HA872" s="2"/>
      <c r="HB872" s="2"/>
      <c r="HC872" s="2"/>
      <c r="HD872" s="2"/>
      <c r="HE872" s="2"/>
      <c r="HF872" s="2"/>
      <c r="HG872" s="2"/>
      <c r="HH872" s="2"/>
      <c r="HI872" s="2"/>
      <c r="HJ872" s="2"/>
      <c r="HK872" s="2"/>
      <c r="HL872" s="2"/>
      <c r="HM872" s="2"/>
      <c r="HN872" s="2"/>
      <c r="HO872" s="2"/>
      <c r="HP872" s="2"/>
      <c r="HQ872" s="2"/>
      <c r="HR872" s="2"/>
      <c r="HS872" s="2"/>
      <c r="HT872" s="2"/>
      <c r="HU872" s="2"/>
      <c r="HV872" s="2"/>
      <c r="HW872" s="2"/>
      <c r="HX872" s="2"/>
      <c r="HY872" s="2"/>
      <c r="HZ872" s="2"/>
      <c r="IA872" s="2"/>
      <c r="IB872" s="2"/>
      <c r="IC872" s="2"/>
      <c r="ID872" s="2"/>
      <c r="IE872" s="2"/>
      <c r="IF872" s="2"/>
      <c r="IG872" s="2"/>
    </row>
    <row r="873" spans="1:241" s="6" customFormat="1" x14ac:dyDescent="0.25">
      <c r="A873" s="33"/>
      <c r="B873" s="29"/>
      <c r="C873" s="29"/>
      <c r="D873" s="30"/>
      <c r="E873" s="29"/>
      <c r="F873" s="29"/>
      <c r="G873" s="29"/>
      <c r="H873" s="29"/>
      <c r="I873" s="3"/>
      <c r="J873" s="3"/>
      <c r="K873" s="3"/>
      <c r="L873" s="57"/>
      <c r="M873" s="57"/>
      <c r="N873" s="57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  <c r="FZ873" s="2"/>
      <c r="GA873" s="2"/>
      <c r="GB873" s="2"/>
      <c r="GC873" s="2"/>
      <c r="GD873" s="2"/>
      <c r="GE873" s="2"/>
      <c r="GF873" s="2"/>
      <c r="GG873" s="2"/>
      <c r="GH873" s="2"/>
      <c r="GI873" s="2"/>
      <c r="GJ873" s="2"/>
      <c r="GK873" s="2"/>
      <c r="GL873" s="2"/>
      <c r="GM873" s="2"/>
      <c r="GN873" s="2"/>
      <c r="GO873" s="2"/>
      <c r="GP873" s="2"/>
      <c r="GQ873" s="2"/>
      <c r="GR873" s="2"/>
      <c r="GS873" s="2"/>
      <c r="GT873" s="2"/>
      <c r="GU873" s="2"/>
      <c r="GV873" s="2"/>
      <c r="GW873" s="2"/>
      <c r="GX873" s="2"/>
      <c r="GY873" s="2"/>
      <c r="GZ873" s="2"/>
      <c r="HA873" s="2"/>
      <c r="HB873" s="2"/>
      <c r="HC873" s="2"/>
      <c r="HD873" s="2"/>
      <c r="HE873" s="2"/>
      <c r="HF873" s="2"/>
      <c r="HG873" s="2"/>
      <c r="HH873" s="2"/>
      <c r="HI873" s="2"/>
      <c r="HJ873" s="2"/>
      <c r="HK873" s="2"/>
      <c r="HL873" s="2"/>
      <c r="HM873" s="2"/>
      <c r="HN873" s="2"/>
      <c r="HO873" s="2"/>
      <c r="HP873" s="2"/>
      <c r="HQ873" s="2"/>
      <c r="HR873" s="2"/>
      <c r="HS873" s="2"/>
      <c r="HT873" s="2"/>
      <c r="HU873" s="2"/>
      <c r="HV873" s="2"/>
      <c r="HW873" s="2"/>
      <c r="HX873" s="2"/>
      <c r="HY873" s="2"/>
      <c r="HZ873" s="2"/>
      <c r="IA873" s="2"/>
      <c r="IB873" s="2"/>
      <c r="IC873" s="2"/>
      <c r="ID873" s="2"/>
      <c r="IE873" s="2"/>
      <c r="IF873" s="2"/>
      <c r="IG873" s="2"/>
    </row>
    <row r="874" spans="1:241" s="6" customFormat="1" x14ac:dyDescent="0.25">
      <c r="A874" s="33"/>
      <c r="B874" s="29"/>
      <c r="C874" s="29"/>
      <c r="D874" s="30"/>
      <c r="E874" s="29"/>
      <c r="F874" s="29"/>
      <c r="G874" s="29"/>
      <c r="H874" s="29"/>
      <c r="I874" s="3"/>
      <c r="J874" s="3"/>
      <c r="K874" s="3"/>
      <c r="L874" s="57"/>
      <c r="M874" s="57"/>
      <c r="N874" s="57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  <c r="FX874" s="2"/>
      <c r="FY874" s="2"/>
      <c r="FZ874" s="2"/>
      <c r="GA874" s="2"/>
      <c r="GB874" s="2"/>
      <c r="GC874" s="2"/>
      <c r="GD874" s="2"/>
      <c r="GE874" s="2"/>
      <c r="GF874" s="2"/>
      <c r="GG874" s="2"/>
      <c r="GH874" s="2"/>
      <c r="GI874" s="2"/>
      <c r="GJ874" s="2"/>
      <c r="GK874" s="2"/>
      <c r="GL874" s="2"/>
      <c r="GM874" s="2"/>
      <c r="GN874" s="2"/>
      <c r="GO874" s="2"/>
      <c r="GP874" s="2"/>
      <c r="GQ874" s="2"/>
      <c r="GR874" s="2"/>
      <c r="GS874" s="2"/>
      <c r="GT874" s="2"/>
      <c r="GU874" s="2"/>
      <c r="GV874" s="2"/>
      <c r="GW874" s="2"/>
      <c r="GX874" s="2"/>
      <c r="GY874" s="2"/>
      <c r="GZ874" s="2"/>
      <c r="HA874" s="2"/>
      <c r="HB874" s="2"/>
      <c r="HC874" s="2"/>
      <c r="HD874" s="2"/>
      <c r="HE874" s="2"/>
      <c r="HF874" s="2"/>
      <c r="HG874" s="2"/>
      <c r="HH874" s="2"/>
      <c r="HI874" s="2"/>
      <c r="HJ874" s="2"/>
      <c r="HK874" s="2"/>
      <c r="HL874" s="2"/>
      <c r="HM874" s="2"/>
      <c r="HN874" s="2"/>
      <c r="HO874" s="2"/>
      <c r="HP874" s="2"/>
      <c r="HQ874" s="2"/>
      <c r="HR874" s="2"/>
      <c r="HS874" s="2"/>
      <c r="HT874" s="2"/>
      <c r="HU874" s="2"/>
      <c r="HV874" s="2"/>
      <c r="HW874" s="2"/>
      <c r="HX874" s="2"/>
      <c r="HY874" s="2"/>
      <c r="HZ874" s="2"/>
      <c r="IA874" s="2"/>
      <c r="IB874" s="2"/>
      <c r="IC874" s="2"/>
      <c r="ID874" s="2"/>
      <c r="IE874" s="2"/>
      <c r="IF874" s="2"/>
      <c r="IG874" s="2"/>
    </row>
    <row r="875" spans="1:241" s="6" customFormat="1" x14ac:dyDescent="0.25">
      <c r="A875" s="33"/>
      <c r="B875" s="29"/>
      <c r="C875" s="29"/>
      <c r="D875" s="30"/>
      <c r="E875" s="29"/>
      <c r="F875" s="29"/>
      <c r="G875" s="29"/>
      <c r="H875" s="29"/>
      <c r="I875" s="3"/>
      <c r="J875" s="3"/>
      <c r="K875" s="3"/>
      <c r="L875" s="57"/>
      <c r="M875" s="57"/>
      <c r="N875" s="57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  <c r="FX875" s="2"/>
      <c r="FY875" s="2"/>
      <c r="FZ875" s="2"/>
      <c r="GA875" s="2"/>
      <c r="GB875" s="2"/>
      <c r="GC875" s="2"/>
      <c r="GD875" s="2"/>
      <c r="GE875" s="2"/>
      <c r="GF875" s="2"/>
      <c r="GG875" s="2"/>
      <c r="GH875" s="2"/>
      <c r="GI875" s="2"/>
      <c r="GJ875" s="2"/>
      <c r="GK875" s="2"/>
      <c r="GL875" s="2"/>
      <c r="GM875" s="2"/>
      <c r="GN875" s="2"/>
      <c r="GO875" s="2"/>
      <c r="GP875" s="2"/>
      <c r="GQ875" s="2"/>
      <c r="GR875" s="2"/>
      <c r="GS875" s="2"/>
      <c r="GT875" s="2"/>
      <c r="GU875" s="2"/>
      <c r="GV875" s="2"/>
      <c r="GW875" s="2"/>
      <c r="GX875" s="2"/>
      <c r="GY875" s="2"/>
      <c r="GZ875" s="2"/>
      <c r="HA875" s="2"/>
      <c r="HB875" s="2"/>
      <c r="HC875" s="2"/>
      <c r="HD875" s="2"/>
      <c r="HE875" s="2"/>
      <c r="HF875" s="2"/>
      <c r="HG875" s="2"/>
      <c r="HH875" s="2"/>
      <c r="HI875" s="2"/>
      <c r="HJ875" s="2"/>
      <c r="HK875" s="2"/>
      <c r="HL875" s="2"/>
      <c r="HM875" s="2"/>
      <c r="HN875" s="2"/>
      <c r="HO875" s="2"/>
      <c r="HP875" s="2"/>
      <c r="HQ875" s="2"/>
      <c r="HR875" s="2"/>
      <c r="HS875" s="2"/>
      <c r="HT875" s="2"/>
      <c r="HU875" s="2"/>
      <c r="HV875" s="2"/>
      <c r="HW875" s="2"/>
      <c r="HX875" s="2"/>
      <c r="HY875" s="2"/>
      <c r="HZ875" s="2"/>
      <c r="IA875" s="2"/>
      <c r="IB875" s="2"/>
      <c r="IC875" s="2"/>
      <c r="ID875" s="2"/>
      <c r="IE875" s="2"/>
      <c r="IF875" s="2"/>
      <c r="IG875" s="2"/>
    </row>
    <row r="876" spans="1:241" s="6" customFormat="1" x14ac:dyDescent="0.25">
      <c r="A876" s="33"/>
      <c r="B876" s="29"/>
      <c r="C876" s="29"/>
      <c r="D876" s="30"/>
      <c r="E876" s="29"/>
      <c r="F876" s="29"/>
      <c r="G876" s="29"/>
      <c r="H876" s="29"/>
      <c r="I876" s="3"/>
      <c r="J876" s="3"/>
      <c r="K876" s="3"/>
      <c r="L876" s="57"/>
      <c r="M876" s="57"/>
      <c r="N876" s="57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  <c r="FX876" s="2"/>
      <c r="FY876" s="2"/>
      <c r="FZ876" s="2"/>
      <c r="GA876" s="2"/>
      <c r="GB876" s="2"/>
      <c r="GC876" s="2"/>
      <c r="GD876" s="2"/>
      <c r="GE876" s="2"/>
      <c r="GF876" s="2"/>
      <c r="GG876" s="2"/>
      <c r="GH876" s="2"/>
      <c r="GI876" s="2"/>
      <c r="GJ876" s="2"/>
      <c r="GK876" s="2"/>
      <c r="GL876" s="2"/>
      <c r="GM876" s="2"/>
      <c r="GN876" s="2"/>
      <c r="GO876" s="2"/>
      <c r="GP876" s="2"/>
      <c r="GQ876" s="2"/>
      <c r="GR876" s="2"/>
      <c r="GS876" s="2"/>
      <c r="GT876" s="2"/>
      <c r="GU876" s="2"/>
      <c r="GV876" s="2"/>
      <c r="GW876" s="2"/>
      <c r="GX876" s="2"/>
      <c r="GY876" s="2"/>
      <c r="GZ876" s="2"/>
      <c r="HA876" s="2"/>
      <c r="HB876" s="2"/>
      <c r="HC876" s="2"/>
      <c r="HD876" s="2"/>
      <c r="HE876" s="2"/>
      <c r="HF876" s="2"/>
      <c r="HG876" s="2"/>
      <c r="HH876" s="2"/>
      <c r="HI876" s="2"/>
      <c r="HJ876" s="2"/>
      <c r="HK876" s="2"/>
      <c r="HL876" s="2"/>
      <c r="HM876" s="2"/>
      <c r="HN876" s="2"/>
      <c r="HO876" s="2"/>
      <c r="HP876" s="2"/>
      <c r="HQ876" s="2"/>
      <c r="HR876" s="2"/>
      <c r="HS876" s="2"/>
      <c r="HT876" s="2"/>
      <c r="HU876" s="2"/>
      <c r="HV876" s="2"/>
      <c r="HW876" s="2"/>
      <c r="HX876" s="2"/>
      <c r="HY876" s="2"/>
      <c r="HZ876" s="2"/>
      <c r="IA876" s="2"/>
      <c r="IB876" s="2"/>
      <c r="IC876" s="2"/>
      <c r="ID876" s="2"/>
      <c r="IE876" s="2"/>
      <c r="IF876" s="2"/>
      <c r="IG876" s="2"/>
    </row>
    <row r="877" spans="1:241" s="6" customFormat="1" x14ac:dyDescent="0.25">
      <c r="A877" s="33"/>
      <c r="B877" s="29"/>
      <c r="C877" s="29"/>
      <c r="D877" s="30"/>
      <c r="E877" s="29"/>
      <c r="F877" s="29"/>
      <c r="G877" s="29"/>
      <c r="H877" s="29"/>
      <c r="I877" s="3"/>
      <c r="J877" s="3"/>
      <c r="K877" s="3"/>
      <c r="L877" s="57"/>
      <c r="M877" s="57"/>
      <c r="N877" s="57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  <c r="FX877" s="2"/>
      <c r="FY877" s="2"/>
      <c r="FZ877" s="2"/>
      <c r="GA877" s="2"/>
      <c r="GB877" s="2"/>
      <c r="GC877" s="2"/>
      <c r="GD877" s="2"/>
      <c r="GE877" s="2"/>
      <c r="GF877" s="2"/>
      <c r="GG877" s="2"/>
      <c r="GH877" s="2"/>
      <c r="GI877" s="2"/>
      <c r="GJ877" s="2"/>
      <c r="GK877" s="2"/>
      <c r="GL877" s="2"/>
      <c r="GM877" s="2"/>
      <c r="GN877" s="2"/>
      <c r="GO877" s="2"/>
      <c r="GP877" s="2"/>
      <c r="GQ877" s="2"/>
      <c r="GR877" s="2"/>
      <c r="GS877" s="2"/>
      <c r="GT877" s="2"/>
      <c r="GU877" s="2"/>
      <c r="GV877" s="2"/>
      <c r="GW877" s="2"/>
      <c r="GX877" s="2"/>
      <c r="GY877" s="2"/>
      <c r="GZ877" s="2"/>
      <c r="HA877" s="2"/>
      <c r="HB877" s="2"/>
      <c r="HC877" s="2"/>
      <c r="HD877" s="2"/>
      <c r="HE877" s="2"/>
      <c r="HF877" s="2"/>
      <c r="HG877" s="2"/>
      <c r="HH877" s="2"/>
      <c r="HI877" s="2"/>
      <c r="HJ877" s="2"/>
      <c r="HK877" s="2"/>
      <c r="HL877" s="2"/>
      <c r="HM877" s="2"/>
      <c r="HN877" s="2"/>
      <c r="HO877" s="2"/>
      <c r="HP877" s="2"/>
      <c r="HQ877" s="2"/>
      <c r="HR877" s="2"/>
      <c r="HS877" s="2"/>
      <c r="HT877" s="2"/>
      <c r="HU877" s="2"/>
      <c r="HV877" s="2"/>
      <c r="HW877" s="2"/>
      <c r="HX877" s="2"/>
      <c r="HY877" s="2"/>
      <c r="HZ877" s="2"/>
      <c r="IA877" s="2"/>
      <c r="IB877" s="2"/>
      <c r="IC877" s="2"/>
      <c r="ID877" s="2"/>
      <c r="IE877" s="2"/>
      <c r="IF877" s="2"/>
      <c r="IG877" s="2"/>
    </row>
    <row r="878" spans="1:241" s="6" customFormat="1" x14ac:dyDescent="0.25">
      <c r="A878" s="33"/>
      <c r="B878" s="29"/>
      <c r="C878" s="29"/>
      <c r="D878" s="30"/>
      <c r="E878" s="29"/>
      <c r="F878" s="29"/>
      <c r="G878" s="29"/>
      <c r="H878" s="29"/>
      <c r="I878" s="3"/>
      <c r="J878" s="3"/>
      <c r="K878" s="3"/>
      <c r="L878" s="57"/>
      <c r="M878" s="57"/>
      <c r="N878" s="57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  <c r="FX878" s="2"/>
      <c r="FY878" s="2"/>
      <c r="FZ878" s="2"/>
      <c r="GA878" s="2"/>
      <c r="GB878" s="2"/>
      <c r="GC878" s="2"/>
      <c r="GD878" s="2"/>
      <c r="GE878" s="2"/>
      <c r="GF878" s="2"/>
      <c r="GG878" s="2"/>
      <c r="GH878" s="2"/>
      <c r="GI878" s="2"/>
      <c r="GJ878" s="2"/>
      <c r="GK878" s="2"/>
      <c r="GL878" s="2"/>
      <c r="GM878" s="2"/>
      <c r="GN878" s="2"/>
      <c r="GO878" s="2"/>
      <c r="GP878" s="2"/>
      <c r="GQ878" s="2"/>
      <c r="GR878" s="2"/>
      <c r="GS878" s="2"/>
      <c r="GT878" s="2"/>
      <c r="GU878" s="2"/>
      <c r="GV878" s="2"/>
      <c r="GW878" s="2"/>
      <c r="GX878" s="2"/>
      <c r="GY878" s="2"/>
      <c r="GZ878" s="2"/>
      <c r="HA878" s="2"/>
      <c r="HB878" s="2"/>
      <c r="HC878" s="2"/>
      <c r="HD878" s="2"/>
      <c r="HE878" s="2"/>
      <c r="HF878" s="2"/>
      <c r="HG878" s="2"/>
      <c r="HH878" s="2"/>
      <c r="HI878" s="2"/>
      <c r="HJ878" s="2"/>
      <c r="HK878" s="2"/>
      <c r="HL878" s="2"/>
      <c r="HM878" s="2"/>
      <c r="HN878" s="2"/>
      <c r="HO878" s="2"/>
      <c r="HP878" s="2"/>
      <c r="HQ878" s="2"/>
      <c r="HR878" s="2"/>
      <c r="HS878" s="2"/>
      <c r="HT878" s="2"/>
      <c r="HU878" s="2"/>
      <c r="HV878" s="2"/>
      <c r="HW878" s="2"/>
      <c r="HX878" s="2"/>
      <c r="HY878" s="2"/>
      <c r="HZ878" s="2"/>
      <c r="IA878" s="2"/>
      <c r="IB878" s="2"/>
      <c r="IC878" s="2"/>
      <c r="ID878" s="2"/>
      <c r="IE878" s="2"/>
      <c r="IF878" s="2"/>
      <c r="IG878" s="2"/>
    </row>
    <row r="879" spans="1:241" s="6" customFormat="1" x14ac:dyDescent="0.25">
      <c r="A879" s="33"/>
      <c r="B879" s="29"/>
      <c r="C879" s="29"/>
      <c r="D879" s="30"/>
      <c r="E879" s="29"/>
      <c r="F879" s="29"/>
      <c r="G879" s="29"/>
      <c r="H879" s="29"/>
      <c r="I879" s="3"/>
      <c r="J879" s="3"/>
      <c r="K879" s="3"/>
      <c r="L879" s="57"/>
      <c r="M879" s="57"/>
      <c r="N879" s="57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  <c r="FX879" s="2"/>
      <c r="FY879" s="2"/>
      <c r="FZ879" s="2"/>
      <c r="GA879" s="2"/>
      <c r="GB879" s="2"/>
      <c r="GC879" s="2"/>
      <c r="GD879" s="2"/>
      <c r="GE879" s="2"/>
      <c r="GF879" s="2"/>
      <c r="GG879" s="2"/>
      <c r="GH879" s="2"/>
      <c r="GI879" s="2"/>
      <c r="GJ879" s="2"/>
      <c r="GK879" s="2"/>
      <c r="GL879" s="2"/>
      <c r="GM879" s="2"/>
      <c r="GN879" s="2"/>
      <c r="GO879" s="2"/>
      <c r="GP879" s="2"/>
      <c r="GQ879" s="2"/>
      <c r="GR879" s="2"/>
      <c r="GS879" s="2"/>
      <c r="GT879" s="2"/>
      <c r="GU879" s="2"/>
      <c r="GV879" s="2"/>
      <c r="GW879" s="2"/>
      <c r="GX879" s="2"/>
      <c r="GY879" s="2"/>
      <c r="GZ879" s="2"/>
      <c r="HA879" s="2"/>
      <c r="HB879" s="2"/>
      <c r="HC879" s="2"/>
      <c r="HD879" s="2"/>
      <c r="HE879" s="2"/>
      <c r="HF879" s="2"/>
      <c r="HG879" s="2"/>
      <c r="HH879" s="2"/>
      <c r="HI879" s="2"/>
      <c r="HJ879" s="2"/>
      <c r="HK879" s="2"/>
      <c r="HL879" s="2"/>
      <c r="HM879" s="2"/>
      <c r="HN879" s="2"/>
      <c r="HO879" s="2"/>
      <c r="HP879" s="2"/>
      <c r="HQ879" s="2"/>
      <c r="HR879" s="2"/>
      <c r="HS879" s="2"/>
      <c r="HT879" s="2"/>
      <c r="HU879" s="2"/>
      <c r="HV879" s="2"/>
      <c r="HW879" s="2"/>
      <c r="HX879" s="2"/>
      <c r="HY879" s="2"/>
      <c r="HZ879" s="2"/>
      <c r="IA879" s="2"/>
      <c r="IB879" s="2"/>
      <c r="IC879" s="2"/>
      <c r="ID879" s="2"/>
      <c r="IE879" s="2"/>
      <c r="IF879" s="2"/>
      <c r="IG879" s="2"/>
    </row>
    <row r="880" spans="1:241" s="6" customFormat="1" x14ac:dyDescent="0.25">
      <c r="A880" s="33"/>
      <c r="B880" s="29"/>
      <c r="C880" s="29"/>
      <c r="D880" s="30"/>
      <c r="E880" s="29"/>
      <c r="F880" s="29"/>
      <c r="G880" s="29"/>
      <c r="H880" s="29"/>
      <c r="I880" s="3"/>
      <c r="J880" s="3"/>
      <c r="K880" s="3"/>
      <c r="L880" s="57"/>
      <c r="M880" s="57"/>
      <c r="N880" s="57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  <c r="FX880" s="2"/>
      <c r="FY880" s="2"/>
      <c r="FZ880" s="2"/>
      <c r="GA880" s="2"/>
      <c r="GB880" s="2"/>
      <c r="GC880" s="2"/>
      <c r="GD880" s="2"/>
      <c r="GE880" s="2"/>
      <c r="GF880" s="2"/>
      <c r="GG880" s="2"/>
      <c r="GH880" s="2"/>
      <c r="GI880" s="2"/>
      <c r="GJ880" s="2"/>
      <c r="GK880" s="2"/>
      <c r="GL880" s="2"/>
      <c r="GM880" s="2"/>
      <c r="GN880" s="2"/>
      <c r="GO880" s="2"/>
      <c r="GP880" s="2"/>
      <c r="GQ880" s="2"/>
      <c r="GR880" s="2"/>
      <c r="GS880" s="2"/>
      <c r="GT880" s="2"/>
      <c r="GU880" s="2"/>
      <c r="GV880" s="2"/>
      <c r="GW880" s="2"/>
      <c r="GX880" s="2"/>
      <c r="GY880" s="2"/>
      <c r="GZ880" s="2"/>
      <c r="HA880" s="2"/>
      <c r="HB880" s="2"/>
      <c r="HC880" s="2"/>
      <c r="HD880" s="2"/>
      <c r="HE880" s="2"/>
      <c r="HF880" s="2"/>
      <c r="HG880" s="2"/>
      <c r="HH880" s="2"/>
      <c r="HI880" s="2"/>
      <c r="HJ880" s="2"/>
      <c r="HK880" s="2"/>
      <c r="HL880" s="2"/>
      <c r="HM880" s="2"/>
      <c r="HN880" s="2"/>
      <c r="HO880" s="2"/>
      <c r="HP880" s="2"/>
      <c r="HQ880" s="2"/>
      <c r="HR880" s="2"/>
      <c r="HS880" s="2"/>
      <c r="HT880" s="2"/>
      <c r="HU880" s="2"/>
      <c r="HV880" s="2"/>
      <c r="HW880" s="2"/>
      <c r="HX880" s="2"/>
      <c r="HY880" s="2"/>
      <c r="HZ880" s="2"/>
      <c r="IA880" s="2"/>
      <c r="IB880" s="2"/>
      <c r="IC880" s="2"/>
      <c r="ID880" s="2"/>
      <c r="IE880" s="2"/>
      <c r="IF880" s="2"/>
      <c r="IG880" s="2"/>
    </row>
    <row r="881" spans="1:241" s="6" customFormat="1" x14ac:dyDescent="0.25">
      <c r="A881" s="33"/>
      <c r="B881" s="29"/>
      <c r="C881" s="29"/>
      <c r="D881" s="30"/>
      <c r="E881" s="29"/>
      <c r="F881" s="29"/>
      <c r="G881" s="29"/>
      <c r="H881" s="29"/>
      <c r="I881" s="3"/>
      <c r="J881" s="3"/>
      <c r="K881" s="3"/>
      <c r="L881" s="57"/>
      <c r="M881" s="57"/>
      <c r="N881" s="57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  <c r="FJ881" s="2"/>
      <c r="FK881" s="2"/>
      <c r="FL881" s="2"/>
      <c r="FM881" s="2"/>
      <c r="FN881" s="2"/>
      <c r="FO881" s="2"/>
      <c r="FP881" s="2"/>
      <c r="FQ881" s="2"/>
      <c r="FR881" s="2"/>
      <c r="FS881" s="2"/>
      <c r="FT881" s="2"/>
      <c r="FU881" s="2"/>
      <c r="FV881" s="2"/>
      <c r="FW881" s="2"/>
      <c r="FX881" s="2"/>
      <c r="FY881" s="2"/>
      <c r="FZ881" s="2"/>
      <c r="GA881" s="2"/>
      <c r="GB881" s="2"/>
      <c r="GC881" s="2"/>
      <c r="GD881" s="2"/>
      <c r="GE881" s="2"/>
      <c r="GF881" s="2"/>
      <c r="GG881" s="2"/>
      <c r="GH881" s="2"/>
      <c r="GI881" s="2"/>
      <c r="GJ881" s="2"/>
      <c r="GK881" s="2"/>
      <c r="GL881" s="2"/>
      <c r="GM881" s="2"/>
      <c r="GN881" s="2"/>
      <c r="GO881" s="2"/>
      <c r="GP881" s="2"/>
      <c r="GQ881" s="2"/>
      <c r="GR881" s="2"/>
      <c r="GS881" s="2"/>
      <c r="GT881" s="2"/>
      <c r="GU881" s="2"/>
      <c r="GV881" s="2"/>
      <c r="GW881" s="2"/>
      <c r="GX881" s="2"/>
      <c r="GY881" s="2"/>
      <c r="GZ881" s="2"/>
      <c r="HA881" s="2"/>
      <c r="HB881" s="2"/>
      <c r="HC881" s="2"/>
      <c r="HD881" s="2"/>
      <c r="HE881" s="2"/>
      <c r="HF881" s="2"/>
      <c r="HG881" s="2"/>
      <c r="HH881" s="2"/>
      <c r="HI881" s="2"/>
      <c r="HJ881" s="2"/>
      <c r="HK881" s="2"/>
      <c r="HL881" s="2"/>
      <c r="HM881" s="2"/>
      <c r="HN881" s="2"/>
      <c r="HO881" s="2"/>
      <c r="HP881" s="2"/>
      <c r="HQ881" s="2"/>
      <c r="HR881" s="2"/>
      <c r="HS881" s="2"/>
      <c r="HT881" s="2"/>
      <c r="HU881" s="2"/>
      <c r="HV881" s="2"/>
      <c r="HW881" s="2"/>
      <c r="HX881" s="2"/>
      <c r="HY881" s="2"/>
      <c r="HZ881" s="2"/>
      <c r="IA881" s="2"/>
      <c r="IB881" s="2"/>
      <c r="IC881" s="2"/>
      <c r="ID881" s="2"/>
      <c r="IE881" s="2"/>
      <c r="IF881" s="2"/>
      <c r="IG881" s="2"/>
    </row>
    <row r="882" spans="1:241" s="6" customFormat="1" x14ac:dyDescent="0.25">
      <c r="A882" s="33"/>
      <c r="B882" s="29"/>
      <c r="C882" s="29"/>
      <c r="D882" s="30"/>
      <c r="E882" s="29"/>
      <c r="F882" s="29"/>
      <c r="G882" s="29"/>
      <c r="H882" s="29"/>
      <c r="I882" s="3"/>
      <c r="J882" s="3"/>
      <c r="K882" s="3"/>
      <c r="L882" s="57"/>
      <c r="M882" s="57"/>
      <c r="N882" s="57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  <c r="FX882" s="2"/>
      <c r="FY882" s="2"/>
      <c r="FZ882" s="2"/>
      <c r="GA882" s="2"/>
      <c r="GB882" s="2"/>
      <c r="GC882" s="2"/>
      <c r="GD882" s="2"/>
      <c r="GE882" s="2"/>
      <c r="GF882" s="2"/>
      <c r="GG882" s="2"/>
      <c r="GH882" s="2"/>
      <c r="GI882" s="2"/>
      <c r="GJ882" s="2"/>
      <c r="GK882" s="2"/>
      <c r="GL882" s="2"/>
      <c r="GM882" s="2"/>
      <c r="GN882" s="2"/>
      <c r="GO882" s="2"/>
      <c r="GP882" s="2"/>
      <c r="GQ882" s="2"/>
      <c r="GR882" s="2"/>
      <c r="GS882" s="2"/>
      <c r="GT882" s="2"/>
      <c r="GU882" s="2"/>
      <c r="GV882" s="2"/>
      <c r="GW882" s="2"/>
      <c r="GX882" s="2"/>
      <c r="GY882" s="2"/>
      <c r="GZ882" s="2"/>
      <c r="HA882" s="2"/>
      <c r="HB882" s="2"/>
      <c r="HC882" s="2"/>
      <c r="HD882" s="2"/>
      <c r="HE882" s="2"/>
      <c r="HF882" s="2"/>
      <c r="HG882" s="2"/>
      <c r="HH882" s="2"/>
      <c r="HI882" s="2"/>
      <c r="HJ882" s="2"/>
      <c r="HK882" s="2"/>
      <c r="HL882" s="2"/>
      <c r="HM882" s="2"/>
      <c r="HN882" s="2"/>
      <c r="HO882" s="2"/>
      <c r="HP882" s="2"/>
      <c r="HQ882" s="2"/>
      <c r="HR882" s="2"/>
      <c r="HS882" s="2"/>
      <c r="HT882" s="2"/>
      <c r="HU882" s="2"/>
      <c r="HV882" s="2"/>
      <c r="HW882" s="2"/>
      <c r="HX882" s="2"/>
      <c r="HY882" s="2"/>
      <c r="HZ882" s="2"/>
      <c r="IA882" s="2"/>
      <c r="IB882" s="2"/>
      <c r="IC882" s="2"/>
      <c r="ID882" s="2"/>
      <c r="IE882" s="2"/>
      <c r="IF882" s="2"/>
      <c r="IG882" s="2"/>
    </row>
    <row r="883" spans="1:241" s="6" customFormat="1" x14ac:dyDescent="0.25">
      <c r="A883" s="33"/>
      <c r="B883" s="29"/>
      <c r="C883" s="29"/>
      <c r="D883" s="30"/>
      <c r="E883" s="29"/>
      <c r="F883" s="29"/>
      <c r="G883" s="29"/>
      <c r="H883" s="29"/>
      <c r="I883" s="3"/>
      <c r="J883" s="3"/>
      <c r="K883" s="3"/>
      <c r="L883" s="57"/>
      <c r="M883" s="57"/>
      <c r="N883" s="57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  <c r="FU883" s="2"/>
      <c r="FV883" s="2"/>
      <c r="FW883" s="2"/>
      <c r="FX883" s="2"/>
      <c r="FY883" s="2"/>
      <c r="FZ883" s="2"/>
      <c r="GA883" s="2"/>
      <c r="GB883" s="2"/>
      <c r="GC883" s="2"/>
      <c r="GD883" s="2"/>
      <c r="GE883" s="2"/>
      <c r="GF883" s="2"/>
      <c r="GG883" s="2"/>
      <c r="GH883" s="2"/>
      <c r="GI883" s="2"/>
      <c r="GJ883" s="2"/>
      <c r="GK883" s="2"/>
      <c r="GL883" s="2"/>
      <c r="GM883" s="2"/>
      <c r="GN883" s="2"/>
      <c r="GO883" s="2"/>
      <c r="GP883" s="2"/>
      <c r="GQ883" s="2"/>
      <c r="GR883" s="2"/>
      <c r="GS883" s="2"/>
      <c r="GT883" s="2"/>
      <c r="GU883" s="2"/>
      <c r="GV883" s="2"/>
      <c r="GW883" s="2"/>
      <c r="GX883" s="2"/>
      <c r="GY883" s="2"/>
      <c r="GZ883" s="2"/>
      <c r="HA883" s="2"/>
      <c r="HB883" s="2"/>
      <c r="HC883" s="2"/>
      <c r="HD883" s="2"/>
      <c r="HE883" s="2"/>
      <c r="HF883" s="2"/>
      <c r="HG883" s="2"/>
      <c r="HH883" s="2"/>
      <c r="HI883" s="2"/>
      <c r="HJ883" s="2"/>
      <c r="HK883" s="2"/>
      <c r="HL883" s="2"/>
      <c r="HM883" s="2"/>
      <c r="HN883" s="2"/>
      <c r="HO883" s="2"/>
      <c r="HP883" s="2"/>
      <c r="HQ883" s="2"/>
      <c r="HR883" s="2"/>
      <c r="HS883" s="2"/>
      <c r="HT883" s="2"/>
      <c r="HU883" s="2"/>
      <c r="HV883" s="2"/>
      <c r="HW883" s="2"/>
      <c r="HX883" s="2"/>
      <c r="HY883" s="2"/>
      <c r="HZ883" s="2"/>
      <c r="IA883" s="2"/>
      <c r="IB883" s="2"/>
      <c r="IC883" s="2"/>
      <c r="ID883" s="2"/>
      <c r="IE883" s="2"/>
      <c r="IF883" s="2"/>
      <c r="IG883" s="2"/>
    </row>
    <row r="884" spans="1:241" s="6" customFormat="1" x14ac:dyDescent="0.25">
      <c r="A884" s="33"/>
      <c r="B884" s="29"/>
      <c r="C884" s="29"/>
      <c r="D884" s="30"/>
      <c r="E884" s="29"/>
      <c r="F884" s="29"/>
      <c r="G884" s="29"/>
      <c r="H884" s="29"/>
      <c r="I884" s="3"/>
      <c r="J884" s="3"/>
      <c r="K884" s="3"/>
      <c r="L884" s="57"/>
      <c r="M884" s="57"/>
      <c r="N884" s="57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2"/>
      <c r="FL884" s="2"/>
      <c r="FM884" s="2"/>
      <c r="FN884" s="2"/>
      <c r="FO884" s="2"/>
      <c r="FP884" s="2"/>
      <c r="FQ884" s="2"/>
      <c r="FR884" s="2"/>
      <c r="FS884" s="2"/>
      <c r="FT884" s="2"/>
      <c r="FU884" s="2"/>
      <c r="FV884" s="2"/>
      <c r="FW884" s="2"/>
      <c r="FX884" s="2"/>
      <c r="FY884" s="2"/>
      <c r="FZ884" s="2"/>
      <c r="GA884" s="2"/>
      <c r="GB884" s="2"/>
      <c r="GC884" s="2"/>
      <c r="GD884" s="2"/>
      <c r="GE884" s="2"/>
      <c r="GF884" s="2"/>
      <c r="GG884" s="2"/>
      <c r="GH884" s="2"/>
      <c r="GI884" s="2"/>
      <c r="GJ884" s="2"/>
      <c r="GK884" s="2"/>
      <c r="GL884" s="2"/>
      <c r="GM884" s="2"/>
      <c r="GN884" s="2"/>
      <c r="GO884" s="2"/>
      <c r="GP884" s="2"/>
      <c r="GQ884" s="2"/>
      <c r="GR884" s="2"/>
      <c r="GS884" s="2"/>
      <c r="GT884" s="2"/>
      <c r="GU884" s="2"/>
      <c r="GV884" s="2"/>
      <c r="GW884" s="2"/>
      <c r="GX884" s="2"/>
      <c r="GY884" s="2"/>
      <c r="GZ884" s="2"/>
      <c r="HA884" s="2"/>
      <c r="HB884" s="2"/>
      <c r="HC884" s="2"/>
      <c r="HD884" s="2"/>
      <c r="HE884" s="2"/>
      <c r="HF884" s="2"/>
      <c r="HG884" s="2"/>
      <c r="HH884" s="2"/>
      <c r="HI884" s="2"/>
      <c r="HJ884" s="2"/>
      <c r="HK884" s="2"/>
      <c r="HL884" s="2"/>
      <c r="HM884" s="2"/>
      <c r="HN884" s="2"/>
      <c r="HO884" s="2"/>
      <c r="HP884" s="2"/>
      <c r="HQ884" s="2"/>
      <c r="HR884" s="2"/>
      <c r="HS884" s="2"/>
      <c r="HT884" s="2"/>
      <c r="HU884" s="2"/>
      <c r="HV884" s="2"/>
      <c r="HW884" s="2"/>
      <c r="HX884" s="2"/>
      <c r="HY884" s="2"/>
      <c r="HZ884" s="2"/>
      <c r="IA884" s="2"/>
      <c r="IB884" s="2"/>
      <c r="IC884" s="2"/>
      <c r="ID884" s="2"/>
      <c r="IE884" s="2"/>
      <c r="IF884" s="2"/>
      <c r="IG884" s="2"/>
    </row>
    <row r="885" spans="1:241" s="6" customFormat="1" x14ac:dyDescent="0.25">
      <c r="A885" s="33"/>
      <c r="B885" s="29"/>
      <c r="C885" s="29"/>
      <c r="D885" s="30"/>
      <c r="E885" s="29"/>
      <c r="F885" s="29"/>
      <c r="G885" s="29"/>
      <c r="H885" s="29"/>
      <c r="I885" s="3"/>
      <c r="J885" s="3"/>
      <c r="K885" s="3"/>
      <c r="L885" s="57"/>
      <c r="M885" s="57"/>
      <c r="N885" s="57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  <c r="FU885" s="2"/>
      <c r="FV885" s="2"/>
      <c r="FW885" s="2"/>
      <c r="FX885" s="2"/>
      <c r="FY885" s="2"/>
      <c r="FZ885" s="2"/>
      <c r="GA885" s="2"/>
      <c r="GB885" s="2"/>
      <c r="GC885" s="2"/>
      <c r="GD885" s="2"/>
      <c r="GE885" s="2"/>
      <c r="GF885" s="2"/>
      <c r="GG885" s="2"/>
      <c r="GH885" s="2"/>
      <c r="GI885" s="2"/>
      <c r="GJ885" s="2"/>
      <c r="GK885" s="2"/>
      <c r="GL885" s="2"/>
      <c r="GM885" s="2"/>
      <c r="GN885" s="2"/>
      <c r="GO885" s="2"/>
      <c r="GP885" s="2"/>
      <c r="GQ885" s="2"/>
      <c r="GR885" s="2"/>
      <c r="GS885" s="2"/>
      <c r="GT885" s="2"/>
      <c r="GU885" s="2"/>
      <c r="GV885" s="2"/>
      <c r="GW885" s="2"/>
      <c r="GX885" s="2"/>
      <c r="GY885" s="2"/>
      <c r="GZ885" s="2"/>
      <c r="HA885" s="2"/>
      <c r="HB885" s="2"/>
      <c r="HC885" s="2"/>
      <c r="HD885" s="2"/>
      <c r="HE885" s="2"/>
      <c r="HF885" s="2"/>
      <c r="HG885" s="2"/>
      <c r="HH885" s="2"/>
      <c r="HI885" s="2"/>
      <c r="HJ885" s="2"/>
      <c r="HK885" s="2"/>
      <c r="HL885" s="2"/>
      <c r="HM885" s="2"/>
      <c r="HN885" s="2"/>
      <c r="HO885" s="2"/>
      <c r="HP885" s="2"/>
      <c r="HQ885" s="2"/>
      <c r="HR885" s="2"/>
      <c r="HS885" s="2"/>
      <c r="HT885" s="2"/>
      <c r="HU885" s="2"/>
      <c r="HV885" s="2"/>
      <c r="HW885" s="2"/>
      <c r="HX885" s="2"/>
      <c r="HY885" s="2"/>
      <c r="HZ885" s="2"/>
      <c r="IA885" s="2"/>
      <c r="IB885" s="2"/>
      <c r="IC885" s="2"/>
      <c r="ID885" s="2"/>
      <c r="IE885" s="2"/>
      <c r="IF885" s="2"/>
      <c r="IG885" s="2"/>
    </row>
    <row r="886" spans="1:241" s="6" customFormat="1" x14ac:dyDescent="0.25">
      <c r="A886" s="33"/>
      <c r="B886" s="29"/>
      <c r="C886" s="29"/>
      <c r="D886" s="30"/>
      <c r="E886" s="29"/>
      <c r="F886" s="29"/>
      <c r="G886" s="29"/>
      <c r="H886" s="29"/>
      <c r="I886" s="3"/>
      <c r="J886" s="3"/>
      <c r="K886" s="3"/>
      <c r="L886" s="57"/>
      <c r="M886" s="57"/>
      <c r="N886" s="57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  <c r="FX886" s="2"/>
      <c r="FY886" s="2"/>
      <c r="FZ886" s="2"/>
      <c r="GA886" s="2"/>
      <c r="GB886" s="2"/>
      <c r="GC886" s="2"/>
      <c r="GD886" s="2"/>
      <c r="GE886" s="2"/>
      <c r="GF886" s="2"/>
      <c r="GG886" s="2"/>
      <c r="GH886" s="2"/>
      <c r="GI886" s="2"/>
      <c r="GJ886" s="2"/>
      <c r="GK886" s="2"/>
      <c r="GL886" s="2"/>
      <c r="GM886" s="2"/>
      <c r="GN886" s="2"/>
      <c r="GO886" s="2"/>
      <c r="GP886" s="2"/>
      <c r="GQ886" s="2"/>
      <c r="GR886" s="2"/>
      <c r="GS886" s="2"/>
      <c r="GT886" s="2"/>
      <c r="GU886" s="2"/>
      <c r="GV886" s="2"/>
      <c r="GW886" s="2"/>
      <c r="GX886" s="2"/>
      <c r="GY886" s="2"/>
      <c r="GZ886" s="2"/>
      <c r="HA886" s="2"/>
      <c r="HB886" s="2"/>
      <c r="HC886" s="2"/>
      <c r="HD886" s="2"/>
      <c r="HE886" s="2"/>
      <c r="HF886" s="2"/>
      <c r="HG886" s="2"/>
      <c r="HH886" s="2"/>
      <c r="HI886" s="2"/>
      <c r="HJ886" s="2"/>
      <c r="HK886" s="2"/>
      <c r="HL886" s="2"/>
      <c r="HM886" s="2"/>
      <c r="HN886" s="2"/>
      <c r="HO886" s="2"/>
      <c r="HP886" s="2"/>
      <c r="HQ886" s="2"/>
      <c r="HR886" s="2"/>
      <c r="HS886" s="2"/>
      <c r="HT886" s="2"/>
      <c r="HU886" s="2"/>
      <c r="HV886" s="2"/>
      <c r="HW886" s="2"/>
      <c r="HX886" s="2"/>
      <c r="HY886" s="2"/>
      <c r="HZ886" s="2"/>
      <c r="IA886" s="2"/>
      <c r="IB886" s="2"/>
      <c r="IC886" s="2"/>
      <c r="ID886" s="2"/>
      <c r="IE886" s="2"/>
      <c r="IF886" s="2"/>
      <c r="IG886" s="2"/>
    </row>
    <row r="887" spans="1:241" s="6" customFormat="1" x14ac:dyDescent="0.25">
      <c r="A887" s="33"/>
      <c r="B887" s="29"/>
      <c r="C887" s="29"/>
      <c r="D887" s="30"/>
      <c r="E887" s="29"/>
      <c r="F887" s="29"/>
      <c r="G887" s="29"/>
      <c r="H887" s="29"/>
      <c r="I887" s="3"/>
      <c r="J887" s="3"/>
      <c r="K887" s="3"/>
      <c r="L887" s="57"/>
      <c r="M887" s="57"/>
      <c r="N887" s="57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  <c r="FX887" s="2"/>
      <c r="FY887" s="2"/>
      <c r="FZ887" s="2"/>
      <c r="GA887" s="2"/>
      <c r="GB887" s="2"/>
      <c r="GC887" s="2"/>
      <c r="GD887" s="2"/>
      <c r="GE887" s="2"/>
      <c r="GF887" s="2"/>
      <c r="GG887" s="2"/>
      <c r="GH887" s="2"/>
      <c r="GI887" s="2"/>
      <c r="GJ887" s="2"/>
      <c r="GK887" s="2"/>
      <c r="GL887" s="2"/>
      <c r="GM887" s="2"/>
      <c r="GN887" s="2"/>
      <c r="GO887" s="2"/>
      <c r="GP887" s="2"/>
      <c r="GQ887" s="2"/>
      <c r="GR887" s="2"/>
      <c r="GS887" s="2"/>
      <c r="GT887" s="2"/>
      <c r="GU887" s="2"/>
      <c r="GV887" s="2"/>
      <c r="GW887" s="2"/>
      <c r="GX887" s="2"/>
      <c r="GY887" s="2"/>
      <c r="GZ887" s="2"/>
      <c r="HA887" s="2"/>
      <c r="HB887" s="2"/>
      <c r="HC887" s="2"/>
      <c r="HD887" s="2"/>
      <c r="HE887" s="2"/>
      <c r="HF887" s="2"/>
      <c r="HG887" s="2"/>
      <c r="HH887" s="2"/>
      <c r="HI887" s="2"/>
      <c r="HJ887" s="2"/>
      <c r="HK887" s="2"/>
      <c r="HL887" s="2"/>
      <c r="HM887" s="2"/>
      <c r="HN887" s="2"/>
      <c r="HO887" s="2"/>
      <c r="HP887" s="2"/>
      <c r="HQ887" s="2"/>
      <c r="HR887" s="2"/>
      <c r="HS887" s="2"/>
      <c r="HT887" s="2"/>
      <c r="HU887" s="2"/>
      <c r="HV887" s="2"/>
      <c r="HW887" s="2"/>
      <c r="HX887" s="2"/>
      <c r="HY887" s="2"/>
      <c r="HZ887" s="2"/>
      <c r="IA887" s="2"/>
      <c r="IB887" s="2"/>
      <c r="IC887" s="2"/>
      <c r="ID887" s="2"/>
      <c r="IE887" s="2"/>
      <c r="IF887" s="2"/>
      <c r="IG887" s="2"/>
    </row>
    <row r="888" spans="1:241" s="6" customFormat="1" x14ac:dyDescent="0.25">
      <c r="A888" s="33"/>
      <c r="B888" s="29"/>
      <c r="C888" s="29"/>
      <c r="D888" s="30"/>
      <c r="E888" s="29"/>
      <c r="F888" s="29"/>
      <c r="G888" s="29"/>
      <c r="H888" s="29"/>
      <c r="I888" s="3"/>
      <c r="J888" s="3"/>
      <c r="K888" s="3"/>
      <c r="L888" s="57"/>
      <c r="M888" s="57"/>
      <c r="N888" s="57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  <c r="FU888" s="2"/>
      <c r="FV888" s="2"/>
      <c r="FW888" s="2"/>
      <c r="FX888" s="2"/>
      <c r="FY888" s="2"/>
      <c r="FZ888" s="2"/>
      <c r="GA888" s="2"/>
      <c r="GB888" s="2"/>
      <c r="GC888" s="2"/>
      <c r="GD888" s="2"/>
      <c r="GE888" s="2"/>
      <c r="GF888" s="2"/>
      <c r="GG888" s="2"/>
      <c r="GH888" s="2"/>
      <c r="GI888" s="2"/>
      <c r="GJ888" s="2"/>
      <c r="GK888" s="2"/>
      <c r="GL888" s="2"/>
      <c r="GM888" s="2"/>
      <c r="GN888" s="2"/>
      <c r="GO888" s="2"/>
      <c r="GP888" s="2"/>
      <c r="GQ888" s="2"/>
      <c r="GR888" s="2"/>
      <c r="GS888" s="2"/>
      <c r="GT888" s="2"/>
      <c r="GU888" s="2"/>
      <c r="GV888" s="2"/>
      <c r="GW888" s="2"/>
      <c r="GX888" s="2"/>
      <c r="GY888" s="2"/>
      <c r="GZ888" s="2"/>
      <c r="HA888" s="2"/>
      <c r="HB888" s="2"/>
      <c r="HC888" s="2"/>
      <c r="HD888" s="2"/>
      <c r="HE888" s="2"/>
      <c r="HF888" s="2"/>
      <c r="HG888" s="2"/>
      <c r="HH888" s="2"/>
      <c r="HI888" s="2"/>
      <c r="HJ888" s="2"/>
      <c r="HK888" s="2"/>
      <c r="HL888" s="2"/>
      <c r="HM888" s="2"/>
      <c r="HN888" s="2"/>
      <c r="HO888" s="2"/>
      <c r="HP888" s="2"/>
      <c r="HQ888" s="2"/>
      <c r="HR888" s="2"/>
      <c r="HS888" s="2"/>
      <c r="HT888" s="2"/>
      <c r="HU888" s="2"/>
      <c r="HV888" s="2"/>
      <c r="HW888" s="2"/>
      <c r="HX888" s="2"/>
      <c r="HY888" s="2"/>
      <c r="HZ888" s="2"/>
      <c r="IA888" s="2"/>
      <c r="IB888" s="2"/>
      <c r="IC888" s="2"/>
      <c r="ID888" s="2"/>
      <c r="IE888" s="2"/>
      <c r="IF888" s="2"/>
      <c r="IG888" s="2"/>
    </row>
    <row r="889" spans="1:241" s="6" customFormat="1" x14ac:dyDescent="0.25">
      <c r="A889" s="33"/>
      <c r="B889" s="29"/>
      <c r="C889" s="29"/>
      <c r="D889" s="30"/>
      <c r="E889" s="29"/>
      <c r="F889" s="29"/>
      <c r="G889" s="29"/>
      <c r="H889" s="29"/>
      <c r="I889" s="3"/>
      <c r="J889" s="3"/>
      <c r="K889" s="3"/>
      <c r="L889" s="57"/>
      <c r="M889" s="57"/>
      <c r="N889" s="57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  <c r="FU889" s="2"/>
      <c r="FV889" s="2"/>
      <c r="FW889" s="2"/>
      <c r="FX889" s="2"/>
      <c r="FY889" s="2"/>
      <c r="FZ889" s="2"/>
      <c r="GA889" s="2"/>
      <c r="GB889" s="2"/>
      <c r="GC889" s="2"/>
      <c r="GD889" s="2"/>
      <c r="GE889" s="2"/>
      <c r="GF889" s="2"/>
      <c r="GG889" s="2"/>
      <c r="GH889" s="2"/>
      <c r="GI889" s="2"/>
      <c r="GJ889" s="2"/>
      <c r="GK889" s="2"/>
      <c r="GL889" s="2"/>
      <c r="GM889" s="2"/>
      <c r="GN889" s="2"/>
      <c r="GO889" s="2"/>
      <c r="GP889" s="2"/>
      <c r="GQ889" s="2"/>
      <c r="GR889" s="2"/>
      <c r="GS889" s="2"/>
      <c r="GT889" s="2"/>
      <c r="GU889" s="2"/>
      <c r="GV889" s="2"/>
      <c r="GW889" s="2"/>
      <c r="GX889" s="2"/>
      <c r="GY889" s="2"/>
      <c r="GZ889" s="2"/>
      <c r="HA889" s="2"/>
      <c r="HB889" s="2"/>
      <c r="HC889" s="2"/>
      <c r="HD889" s="2"/>
      <c r="HE889" s="2"/>
      <c r="HF889" s="2"/>
      <c r="HG889" s="2"/>
      <c r="HH889" s="2"/>
      <c r="HI889" s="2"/>
      <c r="HJ889" s="2"/>
      <c r="HK889" s="2"/>
      <c r="HL889" s="2"/>
      <c r="HM889" s="2"/>
      <c r="HN889" s="2"/>
      <c r="HO889" s="2"/>
      <c r="HP889" s="2"/>
      <c r="HQ889" s="2"/>
      <c r="HR889" s="2"/>
      <c r="HS889" s="2"/>
      <c r="HT889" s="2"/>
      <c r="HU889" s="2"/>
      <c r="HV889" s="2"/>
      <c r="HW889" s="2"/>
      <c r="HX889" s="2"/>
      <c r="HY889" s="2"/>
      <c r="HZ889" s="2"/>
      <c r="IA889" s="2"/>
      <c r="IB889" s="2"/>
      <c r="IC889" s="2"/>
      <c r="ID889" s="2"/>
      <c r="IE889" s="2"/>
      <c r="IF889" s="2"/>
      <c r="IG889" s="2"/>
    </row>
    <row r="890" spans="1:241" s="6" customFormat="1" x14ac:dyDescent="0.25">
      <c r="A890" s="33"/>
      <c r="B890" s="29"/>
      <c r="C890" s="29"/>
      <c r="D890" s="30"/>
      <c r="E890" s="29"/>
      <c r="F890" s="29"/>
      <c r="G890" s="29"/>
      <c r="H890" s="29"/>
      <c r="I890" s="3"/>
      <c r="J890" s="3"/>
      <c r="K890" s="3"/>
      <c r="L890" s="57"/>
      <c r="M890" s="57"/>
      <c r="N890" s="57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  <c r="FU890" s="2"/>
      <c r="FV890" s="2"/>
      <c r="FW890" s="2"/>
      <c r="FX890" s="2"/>
      <c r="FY890" s="2"/>
      <c r="FZ890" s="2"/>
      <c r="GA890" s="2"/>
      <c r="GB890" s="2"/>
      <c r="GC890" s="2"/>
      <c r="GD890" s="2"/>
      <c r="GE890" s="2"/>
      <c r="GF890" s="2"/>
      <c r="GG890" s="2"/>
      <c r="GH890" s="2"/>
      <c r="GI890" s="2"/>
      <c r="GJ890" s="2"/>
      <c r="GK890" s="2"/>
      <c r="GL890" s="2"/>
      <c r="GM890" s="2"/>
      <c r="GN890" s="2"/>
      <c r="GO890" s="2"/>
      <c r="GP890" s="2"/>
      <c r="GQ890" s="2"/>
      <c r="GR890" s="2"/>
      <c r="GS890" s="2"/>
      <c r="GT890" s="2"/>
      <c r="GU890" s="2"/>
      <c r="GV890" s="2"/>
      <c r="GW890" s="2"/>
      <c r="GX890" s="2"/>
      <c r="GY890" s="2"/>
      <c r="GZ890" s="2"/>
      <c r="HA890" s="2"/>
      <c r="HB890" s="2"/>
      <c r="HC890" s="2"/>
      <c r="HD890" s="2"/>
      <c r="HE890" s="2"/>
      <c r="HF890" s="2"/>
      <c r="HG890" s="2"/>
      <c r="HH890" s="2"/>
      <c r="HI890" s="2"/>
      <c r="HJ890" s="2"/>
      <c r="HK890" s="2"/>
      <c r="HL890" s="2"/>
      <c r="HM890" s="2"/>
      <c r="HN890" s="2"/>
      <c r="HO890" s="2"/>
      <c r="HP890" s="2"/>
      <c r="HQ890" s="2"/>
      <c r="HR890" s="2"/>
      <c r="HS890" s="2"/>
      <c r="HT890" s="2"/>
      <c r="HU890" s="2"/>
      <c r="HV890" s="2"/>
      <c r="HW890" s="2"/>
      <c r="HX890" s="2"/>
      <c r="HY890" s="2"/>
      <c r="HZ890" s="2"/>
      <c r="IA890" s="2"/>
      <c r="IB890" s="2"/>
      <c r="IC890" s="2"/>
      <c r="ID890" s="2"/>
      <c r="IE890" s="2"/>
      <c r="IF890" s="2"/>
      <c r="IG890" s="2"/>
    </row>
    <row r="891" spans="1:241" s="6" customFormat="1" x14ac:dyDescent="0.25">
      <c r="A891" s="33"/>
      <c r="B891" s="29"/>
      <c r="C891" s="29"/>
      <c r="D891" s="30"/>
      <c r="E891" s="29"/>
      <c r="F891" s="29"/>
      <c r="G891" s="29"/>
      <c r="H891" s="29"/>
      <c r="I891" s="3"/>
      <c r="J891" s="3"/>
      <c r="K891" s="3"/>
      <c r="L891" s="57"/>
      <c r="M891" s="57"/>
      <c r="N891" s="57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2"/>
      <c r="FL891" s="2"/>
      <c r="FM891" s="2"/>
      <c r="FN891" s="2"/>
      <c r="FO891" s="2"/>
      <c r="FP891" s="2"/>
      <c r="FQ891" s="2"/>
      <c r="FR891" s="2"/>
      <c r="FS891" s="2"/>
      <c r="FT891" s="2"/>
      <c r="FU891" s="2"/>
      <c r="FV891" s="2"/>
      <c r="FW891" s="2"/>
      <c r="FX891" s="2"/>
      <c r="FY891" s="2"/>
      <c r="FZ891" s="2"/>
      <c r="GA891" s="2"/>
      <c r="GB891" s="2"/>
      <c r="GC891" s="2"/>
      <c r="GD891" s="2"/>
      <c r="GE891" s="2"/>
      <c r="GF891" s="2"/>
      <c r="GG891" s="2"/>
      <c r="GH891" s="2"/>
      <c r="GI891" s="2"/>
      <c r="GJ891" s="2"/>
      <c r="GK891" s="2"/>
      <c r="GL891" s="2"/>
      <c r="GM891" s="2"/>
      <c r="GN891" s="2"/>
      <c r="GO891" s="2"/>
      <c r="GP891" s="2"/>
      <c r="GQ891" s="2"/>
      <c r="GR891" s="2"/>
      <c r="GS891" s="2"/>
      <c r="GT891" s="2"/>
      <c r="GU891" s="2"/>
      <c r="GV891" s="2"/>
      <c r="GW891" s="2"/>
      <c r="GX891" s="2"/>
      <c r="GY891" s="2"/>
      <c r="GZ891" s="2"/>
      <c r="HA891" s="2"/>
      <c r="HB891" s="2"/>
      <c r="HC891" s="2"/>
      <c r="HD891" s="2"/>
      <c r="HE891" s="2"/>
      <c r="HF891" s="2"/>
      <c r="HG891" s="2"/>
      <c r="HH891" s="2"/>
      <c r="HI891" s="2"/>
      <c r="HJ891" s="2"/>
      <c r="HK891" s="2"/>
      <c r="HL891" s="2"/>
      <c r="HM891" s="2"/>
      <c r="HN891" s="2"/>
      <c r="HO891" s="2"/>
      <c r="HP891" s="2"/>
      <c r="HQ891" s="2"/>
      <c r="HR891" s="2"/>
      <c r="HS891" s="2"/>
      <c r="HT891" s="2"/>
      <c r="HU891" s="2"/>
      <c r="HV891" s="2"/>
      <c r="HW891" s="2"/>
      <c r="HX891" s="2"/>
      <c r="HY891" s="2"/>
      <c r="HZ891" s="2"/>
      <c r="IA891" s="2"/>
      <c r="IB891" s="2"/>
      <c r="IC891" s="2"/>
      <c r="ID891" s="2"/>
      <c r="IE891" s="2"/>
      <c r="IF891" s="2"/>
      <c r="IG891" s="2"/>
    </row>
    <row r="892" spans="1:241" s="6" customFormat="1" x14ac:dyDescent="0.25">
      <c r="A892" s="33"/>
      <c r="B892" s="29"/>
      <c r="C892" s="29"/>
      <c r="D892" s="30"/>
      <c r="E892" s="29"/>
      <c r="F892" s="29"/>
      <c r="G892" s="29"/>
      <c r="H892" s="29"/>
      <c r="I892" s="3"/>
      <c r="J892" s="3"/>
      <c r="K892" s="3"/>
      <c r="L892" s="57"/>
      <c r="M892" s="57"/>
      <c r="N892" s="57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  <c r="FQ892" s="2"/>
      <c r="FR892" s="2"/>
      <c r="FS892" s="2"/>
      <c r="FT892" s="2"/>
      <c r="FU892" s="2"/>
      <c r="FV892" s="2"/>
      <c r="FW892" s="2"/>
      <c r="FX892" s="2"/>
      <c r="FY892" s="2"/>
      <c r="FZ892" s="2"/>
      <c r="GA892" s="2"/>
      <c r="GB892" s="2"/>
      <c r="GC892" s="2"/>
      <c r="GD892" s="2"/>
      <c r="GE892" s="2"/>
      <c r="GF892" s="2"/>
      <c r="GG892" s="2"/>
      <c r="GH892" s="2"/>
      <c r="GI892" s="2"/>
      <c r="GJ892" s="2"/>
      <c r="GK892" s="2"/>
      <c r="GL892" s="2"/>
      <c r="GM892" s="2"/>
      <c r="GN892" s="2"/>
      <c r="GO892" s="2"/>
      <c r="GP892" s="2"/>
      <c r="GQ892" s="2"/>
      <c r="GR892" s="2"/>
      <c r="GS892" s="2"/>
      <c r="GT892" s="2"/>
      <c r="GU892" s="2"/>
      <c r="GV892" s="2"/>
      <c r="GW892" s="2"/>
      <c r="GX892" s="2"/>
      <c r="GY892" s="2"/>
      <c r="GZ892" s="2"/>
      <c r="HA892" s="2"/>
      <c r="HB892" s="2"/>
      <c r="HC892" s="2"/>
      <c r="HD892" s="2"/>
      <c r="HE892" s="2"/>
      <c r="HF892" s="2"/>
      <c r="HG892" s="2"/>
      <c r="HH892" s="2"/>
      <c r="HI892" s="2"/>
      <c r="HJ892" s="2"/>
      <c r="HK892" s="2"/>
      <c r="HL892" s="2"/>
      <c r="HM892" s="2"/>
      <c r="HN892" s="2"/>
      <c r="HO892" s="2"/>
      <c r="HP892" s="2"/>
      <c r="HQ892" s="2"/>
      <c r="HR892" s="2"/>
      <c r="HS892" s="2"/>
      <c r="HT892" s="2"/>
      <c r="HU892" s="2"/>
      <c r="HV892" s="2"/>
      <c r="HW892" s="2"/>
      <c r="HX892" s="2"/>
      <c r="HY892" s="2"/>
      <c r="HZ892" s="2"/>
      <c r="IA892" s="2"/>
      <c r="IB892" s="2"/>
      <c r="IC892" s="2"/>
      <c r="ID892" s="2"/>
      <c r="IE892" s="2"/>
      <c r="IF892" s="2"/>
      <c r="IG892" s="2"/>
    </row>
    <row r="893" spans="1:241" s="6" customFormat="1" x14ac:dyDescent="0.25">
      <c r="A893" s="33"/>
      <c r="B893" s="29"/>
      <c r="C893" s="29"/>
      <c r="D893" s="30"/>
      <c r="E893" s="29"/>
      <c r="F893" s="29"/>
      <c r="G893" s="29"/>
      <c r="H893" s="29"/>
      <c r="I893" s="3"/>
      <c r="J893" s="3"/>
      <c r="K893" s="3"/>
      <c r="L893" s="57"/>
      <c r="M893" s="57"/>
      <c r="N893" s="57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  <c r="FJ893" s="2"/>
      <c r="FK893" s="2"/>
      <c r="FL893" s="2"/>
      <c r="FM893" s="2"/>
      <c r="FN893" s="2"/>
      <c r="FO893" s="2"/>
      <c r="FP893" s="2"/>
      <c r="FQ893" s="2"/>
      <c r="FR893" s="2"/>
      <c r="FS893" s="2"/>
      <c r="FT893" s="2"/>
      <c r="FU893" s="2"/>
      <c r="FV893" s="2"/>
      <c r="FW893" s="2"/>
      <c r="FX893" s="2"/>
      <c r="FY893" s="2"/>
      <c r="FZ893" s="2"/>
      <c r="GA893" s="2"/>
      <c r="GB893" s="2"/>
      <c r="GC893" s="2"/>
      <c r="GD893" s="2"/>
      <c r="GE893" s="2"/>
      <c r="GF893" s="2"/>
      <c r="GG893" s="2"/>
      <c r="GH893" s="2"/>
      <c r="GI893" s="2"/>
      <c r="GJ893" s="2"/>
      <c r="GK893" s="2"/>
      <c r="GL893" s="2"/>
      <c r="GM893" s="2"/>
      <c r="GN893" s="2"/>
      <c r="GO893" s="2"/>
      <c r="GP893" s="2"/>
      <c r="GQ893" s="2"/>
      <c r="GR893" s="2"/>
      <c r="GS893" s="2"/>
      <c r="GT893" s="2"/>
      <c r="GU893" s="2"/>
      <c r="GV893" s="2"/>
      <c r="GW893" s="2"/>
      <c r="GX893" s="2"/>
      <c r="GY893" s="2"/>
      <c r="GZ893" s="2"/>
      <c r="HA893" s="2"/>
      <c r="HB893" s="2"/>
      <c r="HC893" s="2"/>
      <c r="HD893" s="2"/>
      <c r="HE893" s="2"/>
      <c r="HF893" s="2"/>
      <c r="HG893" s="2"/>
      <c r="HH893" s="2"/>
      <c r="HI893" s="2"/>
      <c r="HJ893" s="2"/>
      <c r="HK893" s="2"/>
      <c r="HL893" s="2"/>
      <c r="HM893" s="2"/>
      <c r="HN893" s="2"/>
      <c r="HO893" s="2"/>
      <c r="HP893" s="2"/>
      <c r="HQ893" s="2"/>
      <c r="HR893" s="2"/>
      <c r="HS893" s="2"/>
      <c r="HT893" s="2"/>
      <c r="HU893" s="2"/>
      <c r="HV893" s="2"/>
      <c r="HW893" s="2"/>
      <c r="HX893" s="2"/>
      <c r="HY893" s="2"/>
      <c r="HZ893" s="2"/>
      <c r="IA893" s="2"/>
      <c r="IB893" s="2"/>
      <c r="IC893" s="2"/>
      <c r="ID893" s="2"/>
      <c r="IE893" s="2"/>
      <c r="IF893" s="2"/>
      <c r="IG893" s="2"/>
    </row>
    <row r="894" spans="1:241" s="6" customFormat="1" x14ac:dyDescent="0.25">
      <c r="A894" s="33"/>
      <c r="B894" s="29"/>
      <c r="C894" s="29"/>
      <c r="D894" s="30"/>
      <c r="E894" s="29"/>
      <c r="F894" s="29"/>
      <c r="G894" s="29"/>
      <c r="H894" s="29"/>
      <c r="I894" s="3"/>
      <c r="J894" s="3"/>
      <c r="K894" s="3"/>
      <c r="L894" s="57"/>
      <c r="M894" s="57"/>
      <c r="N894" s="57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  <c r="FQ894" s="2"/>
      <c r="FR894" s="2"/>
      <c r="FS894" s="2"/>
      <c r="FT894" s="2"/>
      <c r="FU894" s="2"/>
      <c r="FV894" s="2"/>
      <c r="FW894" s="2"/>
      <c r="FX894" s="2"/>
      <c r="FY894" s="2"/>
      <c r="FZ894" s="2"/>
      <c r="GA894" s="2"/>
      <c r="GB894" s="2"/>
      <c r="GC894" s="2"/>
      <c r="GD894" s="2"/>
      <c r="GE894" s="2"/>
      <c r="GF894" s="2"/>
      <c r="GG894" s="2"/>
      <c r="GH894" s="2"/>
      <c r="GI894" s="2"/>
      <c r="GJ894" s="2"/>
      <c r="GK894" s="2"/>
      <c r="GL894" s="2"/>
      <c r="GM894" s="2"/>
      <c r="GN894" s="2"/>
      <c r="GO894" s="2"/>
      <c r="GP894" s="2"/>
      <c r="GQ894" s="2"/>
      <c r="GR894" s="2"/>
      <c r="GS894" s="2"/>
      <c r="GT894" s="2"/>
      <c r="GU894" s="2"/>
      <c r="GV894" s="2"/>
      <c r="GW894" s="2"/>
      <c r="GX894" s="2"/>
      <c r="GY894" s="2"/>
      <c r="GZ894" s="2"/>
      <c r="HA894" s="2"/>
      <c r="HB894" s="2"/>
      <c r="HC894" s="2"/>
      <c r="HD894" s="2"/>
      <c r="HE894" s="2"/>
      <c r="HF894" s="2"/>
      <c r="HG894" s="2"/>
      <c r="HH894" s="2"/>
      <c r="HI894" s="2"/>
      <c r="HJ894" s="2"/>
      <c r="HK894" s="2"/>
      <c r="HL894" s="2"/>
      <c r="HM894" s="2"/>
      <c r="HN894" s="2"/>
      <c r="HO894" s="2"/>
      <c r="HP894" s="2"/>
      <c r="HQ894" s="2"/>
      <c r="HR894" s="2"/>
      <c r="HS894" s="2"/>
      <c r="HT894" s="2"/>
      <c r="HU894" s="2"/>
      <c r="HV894" s="2"/>
      <c r="HW894" s="2"/>
      <c r="HX894" s="2"/>
      <c r="HY894" s="2"/>
      <c r="HZ894" s="2"/>
      <c r="IA894" s="2"/>
      <c r="IB894" s="2"/>
      <c r="IC894" s="2"/>
      <c r="ID894" s="2"/>
      <c r="IE894" s="2"/>
      <c r="IF894" s="2"/>
      <c r="IG894" s="2"/>
    </row>
    <row r="895" spans="1:241" s="6" customFormat="1" x14ac:dyDescent="0.25">
      <c r="A895" s="33"/>
      <c r="B895" s="29"/>
      <c r="C895" s="29"/>
      <c r="D895" s="30"/>
      <c r="E895" s="29"/>
      <c r="F895" s="29"/>
      <c r="G895" s="29"/>
      <c r="H895" s="29"/>
      <c r="I895" s="3"/>
      <c r="J895" s="3"/>
      <c r="K895" s="3"/>
      <c r="L895" s="57"/>
      <c r="M895" s="57"/>
      <c r="N895" s="57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  <c r="FX895" s="2"/>
      <c r="FY895" s="2"/>
      <c r="FZ895" s="2"/>
      <c r="GA895" s="2"/>
      <c r="GB895" s="2"/>
      <c r="GC895" s="2"/>
      <c r="GD895" s="2"/>
      <c r="GE895" s="2"/>
      <c r="GF895" s="2"/>
      <c r="GG895" s="2"/>
      <c r="GH895" s="2"/>
      <c r="GI895" s="2"/>
      <c r="GJ895" s="2"/>
      <c r="GK895" s="2"/>
      <c r="GL895" s="2"/>
      <c r="GM895" s="2"/>
      <c r="GN895" s="2"/>
      <c r="GO895" s="2"/>
      <c r="GP895" s="2"/>
      <c r="GQ895" s="2"/>
      <c r="GR895" s="2"/>
      <c r="GS895" s="2"/>
      <c r="GT895" s="2"/>
      <c r="GU895" s="2"/>
      <c r="GV895" s="2"/>
      <c r="GW895" s="2"/>
      <c r="GX895" s="2"/>
      <c r="GY895" s="2"/>
      <c r="GZ895" s="2"/>
      <c r="HA895" s="2"/>
      <c r="HB895" s="2"/>
      <c r="HC895" s="2"/>
      <c r="HD895" s="2"/>
      <c r="HE895" s="2"/>
      <c r="HF895" s="2"/>
      <c r="HG895" s="2"/>
      <c r="HH895" s="2"/>
      <c r="HI895" s="2"/>
      <c r="HJ895" s="2"/>
      <c r="HK895" s="2"/>
      <c r="HL895" s="2"/>
      <c r="HM895" s="2"/>
      <c r="HN895" s="2"/>
      <c r="HO895" s="2"/>
      <c r="HP895" s="2"/>
      <c r="HQ895" s="2"/>
      <c r="HR895" s="2"/>
      <c r="HS895" s="2"/>
      <c r="HT895" s="2"/>
      <c r="HU895" s="2"/>
      <c r="HV895" s="2"/>
      <c r="HW895" s="2"/>
      <c r="HX895" s="2"/>
      <c r="HY895" s="2"/>
      <c r="HZ895" s="2"/>
      <c r="IA895" s="2"/>
      <c r="IB895" s="2"/>
      <c r="IC895" s="2"/>
      <c r="ID895" s="2"/>
      <c r="IE895" s="2"/>
      <c r="IF895" s="2"/>
      <c r="IG895" s="2"/>
    </row>
    <row r="896" spans="1:241" s="6" customFormat="1" x14ac:dyDescent="0.25">
      <c r="A896" s="33"/>
      <c r="B896" s="29"/>
      <c r="C896" s="29"/>
      <c r="D896" s="30"/>
      <c r="E896" s="29"/>
      <c r="F896" s="29"/>
      <c r="G896" s="29"/>
      <c r="H896" s="29"/>
      <c r="I896" s="3"/>
      <c r="J896" s="3"/>
      <c r="K896" s="3"/>
      <c r="L896" s="57"/>
      <c r="M896" s="57"/>
      <c r="N896" s="57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  <c r="FU896" s="2"/>
      <c r="FV896" s="2"/>
      <c r="FW896" s="2"/>
      <c r="FX896" s="2"/>
      <c r="FY896" s="2"/>
      <c r="FZ896" s="2"/>
      <c r="GA896" s="2"/>
      <c r="GB896" s="2"/>
      <c r="GC896" s="2"/>
      <c r="GD896" s="2"/>
      <c r="GE896" s="2"/>
      <c r="GF896" s="2"/>
      <c r="GG896" s="2"/>
      <c r="GH896" s="2"/>
      <c r="GI896" s="2"/>
      <c r="GJ896" s="2"/>
      <c r="GK896" s="2"/>
      <c r="GL896" s="2"/>
      <c r="GM896" s="2"/>
      <c r="GN896" s="2"/>
      <c r="GO896" s="2"/>
      <c r="GP896" s="2"/>
      <c r="GQ896" s="2"/>
      <c r="GR896" s="2"/>
      <c r="GS896" s="2"/>
      <c r="GT896" s="2"/>
      <c r="GU896" s="2"/>
      <c r="GV896" s="2"/>
      <c r="GW896" s="2"/>
      <c r="GX896" s="2"/>
      <c r="GY896" s="2"/>
      <c r="GZ896" s="2"/>
      <c r="HA896" s="2"/>
      <c r="HB896" s="2"/>
      <c r="HC896" s="2"/>
      <c r="HD896" s="2"/>
      <c r="HE896" s="2"/>
      <c r="HF896" s="2"/>
      <c r="HG896" s="2"/>
      <c r="HH896" s="2"/>
      <c r="HI896" s="2"/>
      <c r="HJ896" s="2"/>
      <c r="HK896" s="2"/>
      <c r="HL896" s="2"/>
      <c r="HM896" s="2"/>
      <c r="HN896" s="2"/>
      <c r="HO896" s="2"/>
      <c r="HP896" s="2"/>
      <c r="HQ896" s="2"/>
      <c r="HR896" s="2"/>
      <c r="HS896" s="2"/>
      <c r="HT896" s="2"/>
      <c r="HU896" s="2"/>
      <c r="HV896" s="2"/>
      <c r="HW896" s="2"/>
      <c r="HX896" s="2"/>
      <c r="HY896" s="2"/>
      <c r="HZ896" s="2"/>
      <c r="IA896" s="2"/>
      <c r="IB896" s="2"/>
      <c r="IC896" s="2"/>
      <c r="ID896" s="2"/>
      <c r="IE896" s="2"/>
      <c r="IF896" s="2"/>
      <c r="IG896" s="2"/>
    </row>
    <row r="897" spans="1:241" s="6" customFormat="1" x14ac:dyDescent="0.25">
      <c r="A897" s="33"/>
      <c r="B897" s="29"/>
      <c r="C897" s="29"/>
      <c r="D897" s="30"/>
      <c r="E897" s="29"/>
      <c r="F897" s="29"/>
      <c r="G897" s="29"/>
      <c r="H897" s="29"/>
      <c r="I897" s="3"/>
      <c r="J897" s="3"/>
      <c r="K897" s="3"/>
      <c r="L897" s="57"/>
      <c r="M897" s="57"/>
      <c r="N897" s="57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  <c r="FU897" s="2"/>
      <c r="FV897" s="2"/>
      <c r="FW897" s="2"/>
      <c r="FX897" s="2"/>
      <c r="FY897" s="2"/>
      <c r="FZ897" s="2"/>
      <c r="GA897" s="2"/>
      <c r="GB897" s="2"/>
      <c r="GC897" s="2"/>
      <c r="GD897" s="2"/>
      <c r="GE897" s="2"/>
      <c r="GF897" s="2"/>
      <c r="GG897" s="2"/>
      <c r="GH897" s="2"/>
      <c r="GI897" s="2"/>
      <c r="GJ897" s="2"/>
      <c r="GK897" s="2"/>
      <c r="GL897" s="2"/>
      <c r="GM897" s="2"/>
      <c r="GN897" s="2"/>
      <c r="GO897" s="2"/>
      <c r="GP897" s="2"/>
      <c r="GQ897" s="2"/>
      <c r="GR897" s="2"/>
      <c r="GS897" s="2"/>
      <c r="GT897" s="2"/>
      <c r="GU897" s="2"/>
      <c r="GV897" s="2"/>
      <c r="GW897" s="2"/>
      <c r="GX897" s="2"/>
      <c r="GY897" s="2"/>
      <c r="GZ897" s="2"/>
      <c r="HA897" s="2"/>
      <c r="HB897" s="2"/>
      <c r="HC897" s="2"/>
      <c r="HD897" s="2"/>
      <c r="HE897" s="2"/>
      <c r="HF897" s="2"/>
      <c r="HG897" s="2"/>
      <c r="HH897" s="2"/>
      <c r="HI897" s="2"/>
      <c r="HJ897" s="2"/>
      <c r="HK897" s="2"/>
      <c r="HL897" s="2"/>
      <c r="HM897" s="2"/>
      <c r="HN897" s="2"/>
      <c r="HO897" s="2"/>
      <c r="HP897" s="2"/>
      <c r="HQ897" s="2"/>
      <c r="HR897" s="2"/>
      <c r="HS897" s="2"/>
      <c r="HT897" s="2"/>
      <c r="HU897" s="2"/>
      <c r="HV897" s="2"/>
      <c r="HW897" s="2"/>
      <c r="HX897" s="2"/>
      <c r="HY897" s="2"/>
      <c r="HZ897" s="2"/>
      <c r="IA897" s="2"/>
      <c r="IB897" s="2"/>
      <c r="IC897" s="2"/>
      <c r="ID897" s="2"/>
      <c r="IE897" s="2"/>
      <c r="IF897" s="2"/>
      <c r="IG897" s="2"/>
    </row>
    <row r="898" spans="1:241" s="6" customFormat="1" x14ac:dyDescent="0.25">
      <c r="A898" s="33"/>
      <c r="B898" s="29"/>
      <c r="C898" s="29"/>
      <c r="D898" s="30"/>
      <c r="E898" s="29"/>
      <c r="F898" s="29"/>
      <c r="G898" s="29"/>
      <c r="H898" s="29"/>
      <c r="I898" s="3"/>
      <c r="J898" s="3"/>
      <c r="K898" s="3"/>
      <c r="L898" s="57"/>
      <c r="M898" s="57"/>
      <c r="N898" s="57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2"/>
      <c r="FI898" s="2"/>
      <c r="FJ898" s="2"/>
      <c r="FK898" s="2"/>
      <c r="FL898" s="2"/>
      <c r="FM898" s="2"/>
      <c r="FN898" s="2"/>
      <c r="FO898" s="2"/>
      <c r="FP898" s="2"/>
      <c r="FQ898" s="2"/>
      <c r="FR898" s="2"/>
      <c r="FS898" s="2"/>
      <c r="FT898" s="2"/>
      <c r="FU898" s="2"/>
      <c r="FV898" s="2"/>
      <c r="FW898" s="2"/>
      <c r="FX898" s="2"/>
      <c r="FY898" s="2"/>
      <c r="FZ898" s="2"/>
      <c r="GA898" s="2"/>
      <c r="GB898" s="2"/>
      <c r="GC898" s="2"/>
      <c r="GD898" s="2"/>
      <c r="GE898" s="2"/>
      <c r="GF898" s="2"/>
      <c r="GG898" s="2"/>
      <c r="GH898" s="2"/>
      <c r="GI898" s="2"/>
      <c r="GJ898" s="2"/>
      <c r="GK898" s="2"/>
      <c r="GL898" s="2"/>
      <c r="GM898" s="2"/>
      <c r="GN898" s="2"/>
      <c r="GO898" s="2"/>
      <c r="GP898" s="2"/>
      <c r="GQ898" s="2"/>
      <c r="GR898" s="2"/>
      <c r="GS898" s="2"/>
      <c r="GT898" s="2"/>
      <c r="GU898" s="2"/>
      <c r="GV898" s="2"/>
      <c r="GW898" s="2"/>
      <c r="GX898" s="2"/>
      <c r="GY898" s="2"/>
      <c r="GZ898" s="2"/>
      <c r="HA898" s="2"/>
      <c r="HB898" s="2"/>
      <c r="HC898" s="2"/>
      <c r="HD898" s="2"/>
      <c r="HE898" s="2"/>
      <c r="HF898" s="2"/>
      <c r="HG898" s="2"/>
      <c r="HH898" s="2"/>
      <c r="HI898" s="2"/>
      <c r="HJ898" s="2"/>
      <c r="HK898" s="2"/>
      <c r="HL898" s="2"/>
      <c r="HM898" s="2"/>
      <c r="HN898" s="2"/>
      <c r="HO898" s="2"/>
      <c r="HP898" s="2"/>
      <c r="HQ898" s="2"/>
      <c r="HR898" s="2"/>
      <c r="HS898" s="2"/>
      <c r="HT898" s="2"/>
      <c r="HU898" s="2"/>
      <c r="HV898" s="2"/>
      <c r="HW898" s="2"/>
      <c r="HX898" s="2"/>
      <c r="HY898" s="2"/>
      <c r="HZ898" s="2"/>
      <c r="IA898" s="2"/>
      <c r="IB898" s="2"/>
      <c r="IC898" s="2"/>
      <c r="ID898" s="2"/>
      <c r="IE898" s="2"/>
      <c r="IF898" s="2"/>
      <c r="IG898" s="2"/>
    </row>
    <row r="899" spans="1:241" s="6" customFormat="1" x14ac:dyDescent="0.25">
      <c r="A899" s="33"/>
      <c r="B899" s="29"/>
      <c r="C899" s="29"/>
      <c r="D899" s="30"/>
      <c r="E899" s="29"/>
      <c r="F899" s="29"/>
      <c r="G899" s="29"/>
      <c r="H899" s="29"/>
      <c r="I899" s="3"/>
      <c r="J899" s="3"/>
      <c r="K899" s="3"/>
      <c r="L899" s="57"/>
      <c r="M899" s="57"/>
      <c r="N899" s="57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2"/>
      <c r="FL899" s="2"/>
      <c r="FM899" s="2"/>
      <c r="FN899" s="2"/>
      <c r="FO899" s="2"/>
      <c r="FP899" s="2"/>
      <c r="FQ899" s="2"/>
      <c r="FR899" s="2"/>
      <c r="FS899" s="2"/>
      <c r="FT899" s="2"/>
      <c r="FU899" s="2"/>
      <c r="FV899" s="2"/>
      <c r="FW899" s="2"/>
      <c r="FX899" s="2"/>
      <c r="FY899" s="2"/>
      <c r="FZ899" s="2"/>
      <c r="GA899" s="2"/>
      <c r="GB899" s="2"/>
      <c r="GC899" s="2"/>
      <c r="GD899" s="2"/>
      <c r="GE899" s="2"/>
      <c r="GF899" s="2"/>
      <c r="GG899" s="2"/>
      <c r="GH899" s="2"/>
      <c r="GI899" s="2"/>
      <c r="GJ899" s="2"/>
      <c r="GK899" s="2"/>
      <c r="GL899" s="2"/>
      <c r="GM899" s="2"/>
      <c r="GN899" s="2"/>
      <c r="GO899" s="2"/>
      <c r="GP899" s="2"/>
      <c r="GQ899" s="2"/>
      <c r="GR899" s="2"/>
      <c r="GS899" s="2"/>
      <c r="GT899" s="2"/>
      <c r="GU899" s="2"/>
      <c r="GV899" s="2"/>
      <c r="GW899" s="2"/>
      <c r="GX899" s="2"/>
      <c r="GY899" s="2"/>
      <c r="GZ899" s="2"/>
      <c r="HA899" s="2"/>
      <c r="HB899" s="2"/>
      <c r="HC899" s="2"/>
      <c r="HD899" s="2"/>
      <c r="HE899" s="2"/>
      <c r="HF899" s="2"/>
      <c r="HG899" s="2"/>
      <c r="HH899" s="2"/>
      <c r="HI899" s="2"/>
      <c r="HJ899" s="2"/>
      <c r="HK899" s="2"/>
      <c r="HL899" s="2"/>
      <c r="HM899" s="2"/>
      <c r="HN899" s="2"/>
      <c r="HO899" s="2"/>
      <c r="HP899" s="2"/>
      <c r="HQ899" s="2"/>
      <c r="HR899" s="2"/>
      <c r="HS899" s="2"/>
      <c r="HT899" s="2"/>
      <c r="HU899" s="2"/>
      <c r="HV899" s="2"/>
      <c r="HW899" s="2"/>
      <c r="HX899" s="2"/>
      <c r="HY899" s="2"/>
      <c r="HZ899" s="2"/>
      <c r="IA899" s="2"/>
      <c r="IB899" s="2"/>
      <c r="IC899" s="2"/>
      <c r="ID899" s="2"/>
      <c r="IE899" s="2"/>
      <c r="IF899" s="2"/>
      <c r="IG899" s="2"/>
    </row>
    <row r="900" spans="1:241" s="6" customFormat="1" x14ac:dyDescent="0.25">
      <c r="A900" s="33"/>
      <c r="B900" s="29"/>
      <c r="C900" s="29"/>
      <c r="D900" s="30"/>
      <c r="E900" s="29"/>
      <c r="F900" s="29"/>
      <c r="G900" s="29"/>
      <c r="H900" s="29"/>
      <c r="I900" s="3"/>
      <c r="J900" s="3"/>
      <c r="K900" s="3"/>
      <c r="L900" s="57"/>
      <c r="M900" s="57"/>
      <c r="N900" s="57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  <c r="FQ900" s="2"/>
      <c r="FR900" s="2"/>
      <c r="FS900" s="2"/>
      <c r="FT900" s="2"/>
      <c r="FU900" s="2"/>
      <c r="FV900" s="2"/>
      <c r="FW900" s="2"/>
      <c r="FX900" s="2"/>
      <c r="FY900" s="2"/>
      <c r="FZ900" s="2"/>
      <c r="GA900" s="2"/>
      <c r="GB900" s="2"/>
      <c r="GC900" s="2"/>
      <c r="GD900" s="2"/>
      <c r="GE900" s="2"/>
      <c r="GF900" s="2"/>
      <c r="GG900" s="2"/>
      <c r="GH900" s="2"/>
      <c r="GI900" s="2"/>
      <c r="GJ900" s="2"/>
      <c r="GK900" s="2"/>
      <c r="GL900" s="2"/>
      <c r="GM900" s="2"/>
      <c r="GN900" s="2"/>
      <c r="GO900" s="2"/>
      <c r="GP900" s="2"/>
      <c r="GQ900" s="2"/>
      <c r="GR900" s="2"/>
      <c r="GS900" s="2"/>
      <c r="GT900" s="2"/>
      <c r="GU900" s="2"/>
      <c r="GV900" s="2"/>
      <c r="GW900" s="2"/>
      <c r="GX900" s="2"/>
      <c r="GY900" s="2"/>
      <c r="GZ900" s="2"/>
      <c r="HA900" s="2"/>
      <c r="HB900" s="2"/>
      <c r="HC900" s="2"/>
      <c r="HD900" s="2"/>
      <c r="HE900" s="2"/>
      <c r="HF900" s="2"/>
      <c r="HG900" s="2"/>
      <c r="HH900" s="2"/>
      <c r="HI900" s="2"/>
      <c r="HJ900" s="2"/>
      <c r="HK900" s="2"/>
      <c r="HL900" s="2"/>
      <c r="HM900" s="2"/>
      <c r="HN900" s="2"/>
      <c r="HO900" s="2"/>
      <c r="HP900" s="2"/>
      <c r="HQ900" s="2"/>
      <c r="HR900" s="2"/>
      <c r="HS900" s="2"/>
      <c r="HT900" s="2"/>
      <c r="HU900" s="2"/>
      <c r="HV900" s="2"/>
      <c r="HW900" s="2"/>
      <c r="HX900" s="2"/>
      <c r="HY900" s="2"/>
      <c r="HZ900" s="2"/>
      <c r="IA900" s="2"/>
      <c r="IB900" s="2"/>
      <c r="IC900" s="2"/>
      <c r="ID900" s="2"/>
      <c r="IE900" s="2"/>
      <c r="IF900" s="2"/>
      <c r="IG900" s="2"/>
    </row>
    <row r="901" spans="1:241" s="6" customFormat="1" x14ac:dyDescent="0.25">
      <c r="A901" s="33"/>
      <c r="B901" s="29"/>
      <c r="C901" s="29"/>
      <c r="D901" s="30"/>
      <c r="E901" s="29"/>
      <c r="F901" s="29"/>
      <c r="G901" s="29"/>
      <c r="H901" s="29"/>
      <c r="I901" s="3"/>
      <c r="J901" s="3"/>
      <c r="K901" s="3"/>
      <c r="L901" s="57"/>
      <c r="M901" s="57"/>
      <c r="N901" s="57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2"/>
      <c r="FL901" s="2"/>
      <c r="FM901" s="2"/>
      <c r="FN901" s="2"/>
      <c r="FO901" s="2"/>
      <c r="FP901" s="2"/>
      <c r="FQ901" s="2"/>
      <c r="FR901" s="2"/>
      <c r="FS901" s="2"/>
      <c r="FT901" s="2"/>
      <c r="FU901" s="2"/>
      <c r="FV901" s="2"/>
      <c r="FW901" s="2"/>
      <c r="FX901" s="2"/>
      <c r="FY901" s="2"/>
      <c r="FZ901" s="2"/>
      <c r="GA901" s="2"/>
      <c r="GB901" s="2"/>
      <c r="GC901" s="2"/>
      <c r="GD901" s="2"/>
      <c r="GE901" s="2"/>
      <c r="GF901" s="2"/>
      <c r="GG901" s="2"/>
      <c r="GH901" s="2"/>
      <c r="GI901" s="2"/>
      <c r="GJ901" s="2"/>
      <c r="GK901" s="2"/>
      <c r="GL901" s="2"/>
      <c r="GM901" s="2"/>
      <c r="GN901" s="2"/>
      <c r="GO901" s="2"/>
      <c r="GP901" s="2"/>
      <c r="GQ901" s="2"/>
      <c r="GR901" s="2"/>
      <c r="GS901" s="2"/>
      <c r="GT901" s="2"/>
      <c r="GU901" s="2"/>
      <c r="GV901" s="2"/>
      <c r="GW901" s="2"/>
      <c r="GX901" s="2"/>
      <c r="GY901" s="2"/>
      <c r="GZ901" s="2"/>
      <c r="HA901" s="2"/>
      <c r="HB901" s="2"/>
      <c r="HC901" s="2"/>
      <c r="HD901" s="2"/>
      <c r="HE901" s="2"/>
      <c r="HF901" s="2"/>
      <c r="HG901" s="2"/>
      <c r="HH901" s="2"/>
      <c r="HI901" s="2"/>
      <c r="HJ901" s="2"/>
      <c r="HK901" s="2"/>
      <c r="HL901" s="2"/>
      <c r="HM901" s="2"/>
      <c r="HN901" s="2"/>
      <c r="HO901" s="2"/>
      <c r="HP901" s="2"/>
      <c r="HQ901" s="2"/>
      <c r="HR901" s="2"/>
      <c r="HS901" s="2"/>
      <c r="HT901" s="2"/>
      <c r="HU901" s="2"/>
      <c r="HV901" s="2"/>
      <c r="HW901" s="2"/>
      <c r="HX901" s="2"/>
      <c r="HY901" s="2"/>
      <c r="HZ901" s="2"/>
      <c r="IA901" s="2"/>
      <c r="IB901" s="2"/>
      <c r="IC901" s="2"/>
      <c r="ID901" s="2"/>
      <c r="IE901" s="2"/>
      <c r="IF901" s="2"/>
      <c r="IG901" s="2"/>
    </row>
    <row r="902" spans="1:241" s="6" customFormat="1" x14ac:dyDescent="0.25">
      <c r="A902" s="33"/>
      <c r="B902" s="29"/>
      <c r="C902" s="29"/>
      <c r="D902" s="30"/>
      <c r="E902" s="29"/>
      <c r="F902" s="29"/>
      <c r="G902" s="29"/>
      <c r="H902" s="29"/>
      <c r="I902" s="3"/>
      <c r="J902" s="3"/>
      <c r="K902" s="3"/>
      <c r="L902" s="57"/>
      <c r="M902" s="57"/>
      <c r="N902" s="57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  <c r="FQ902" s="2"/>
      <c r="FR902" s="2"/>
      <c r="FS902" s="2"/>
      <c r="FT902" s="2"/>
      <c r="FU902" s="2"/>
      <c r="FV902" s="2"/>
      <c r="FW902" s="2"/>
      <c r="FX902" s="2"/>
      <c r="FY902" s="2"/>
      <c r="FZ902" s="2"/>
      <c r="GA902" s="2"/>
      <c r="GB902" s="2"/>
      <c r="GC902" s="2"/>
      <c r="GD902" s="2"/>
      <c r="GE902" s="2"/>
      <c r="GF902" s="2"/>
      <c r="GG902" s="2"/>
      <c r="GH902" s="2"/>
      <c r="GI902" s="2"/>
      <c r="GJ902" s="2"/>
      <c r="GK902" s="2"/>
      <c r="GL902" s="2"/>
      <c r="GM902" s="2"/>
      <c r="GN902" s="2"/>
      <c r="GO902" s="2"/>
      <c r="GP902" s="2"/>
      <c r="GQ902" s="2"/>
      <c r="GR902" s="2"/>
      <c r="GS902" s="2"/>
      <c r="GT902" s="2"/>
      <c r="GU902" s="2"/>
      <c r="GV902" s="2"/>
      <c r="GW902" s="2"/>
      <c r="GX902" s="2"/>
      <c r="GY902" s="2"/>
      <c r="GZ902" s="2"/>
      <c r="HA902" s="2"/>
      <c r="HB902" s="2"/>
      <c r="HC902" s="2"/>
      <c r="HD902" s="2"/>
      <c r="HE902" s="2"/>
      <c r="HF902" s="2"/>
      <c r="HG902" s="2"/>
      <c r="HH902" s="2"/>
      <c r="HI902" s="2"/>
      <c r="HJ902" s="2"/>
      <c r="HK902" s="2"/>
      <c r="HL902" s="2"/>
      <c r="HM902" s="2"/>
      <c r="HN902" s="2"/>
      <c r="HO902" s="2"/>
      <c r="HP902" s="2"/>
      <c r="HQ902" s="2"/>
      <c r="HR902" s="2"/>
      <c r="HS902" s="2"/>
      <c r="HT902" s="2"/>
      <c r="HU902" s="2"/>
      <c r="HV902" s="2"/>
      <c r="HW902" s="2"/>
      <c r="HX902" s="2"/>
      <c r="HY902" s="2"/>
      <c r="HZ902" s="2"/>
      <c r="IA902" s="2"/>
      <c r="IB902" s="2"/>
      <c r="IC902" s="2"/>
      <c r="ID902" s="2"/>
      <c r="IE902" s="2"/>
      <c r="IF902" s="2"/>
      <c r="IG902" s="2"/>
    </row>
    <row r="903" spans="1:241" s="6" customFormat="1" x14ac:dyDescent="0.25">
      <c r="A903" s="33"/>
      <c r="B903" s="29"/>
      <c r="C903" s="29"/>
      <c r="D903" s="30"/>
      <c r="E903" s="29"/>
      <c r="F903" s="29"/>
      <c r="G903" s="29"/>
      <c r="H903" s="29"/>
      <c r="I903" s="3"/>
      <c r="J903" s="3"/>
      <c r="K903" s="3"/>
      <c r="L903" s="57"/>
      <c r="M903" s="57"/>
      <c r="N903" s="57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2"/>
      <c r="FL903" s="2"/>
      <c r="FM903" s="2"/>
      <c r="FN903" s="2"/>
      <c r="FO903" s="2"/>
      <c r="FP903" s="2"/>
      <c r="FQ903" s="2"/>
      <c r="FR903" s="2"/>
      <c r="FS903" s="2"/>
      <c r="FT903" s="2"/>
      <c r="FU903" s="2"/>
      <c r="FV903" s="2"/>
      <c r="FW903" s="2"/>
      <c r="FX903" s="2"/>
      <c r="FY903" s="2"/>
      <c r="FZ903" s="2"/>
      <c r="GA903" s="2"/>
      <c r="GB903" s="2"/>
      <c r="GC903" s="2"/>
      <c r="GD903" s="2"/>
      <c r="GE903" s="2"/>
      <c r="GF903" s="2"/>
      <c r="GG903" s="2"/>
      <c r="GH903" s="2"/>
      <c r="GI903" s="2"/>
      <c r="GJ903" s="2"/>
      <c r="GK903" s="2"/>
      <c r="GL903" s="2"/>
      <c r="GM903" s="2"/>
      <c r="GN903" s="2"/>
      <c r="GO903" s="2"/>
      <c r="GP903" s="2"/>
      <c r="GQ903" s="2"/>
      <c r="GR903" s="2"/>
      <c r="GS903" s="2"/>
      <c r="GT903" s="2"/>
      <c r="GU903" s="2"/>
      <c r="GV903" s="2"/>
      <c r="GW903" s="2"/>
      <c r="GX903" s="2"/>
      <c r="GY903" s="2"/>
      <c r="GZ903" s="2"/>
      <c r="HA903" s="2"/>
      <c r="HB903" s="2"/>
      <c r="HC903" s="2"/>
      <c r="HD903" s="2"/>
      <c r="HE903" s="2"/>
      <c r="HF903" s="2"/>
      <c r="HG903" s="2"/>
      <c r="HH903" s="2"/>
      <c r="HI903" s="2"/>
      <c r="HJ903" s="2"/>
      <c r="HK903" s="2"/>
      <c r="HL903" s="2"/>
      <c r="HM903" s="2"/>
      <c r="HN903" s="2"/>
      <c r="HO903" s="2"/>
      <c r="HP903" s="2"/>
      <c r="HQ903" s="2"/>
      <c r="HR903" s="2"/>
      <c r="HS903" s="2"/>
      <c r="HT903" s="2"/>
      <c r="HU903" s="2"/>
      <c r="HV903" s="2"/>
      <c r="HW903" s="2"/>
      <c r="HX903" s="2"/>
      <c r="HY903" s="2"/>
      <c r="HZ903" s="2"/>
      <c r="IA903" s="2"/>
      <c r="IB903" s="2"/>
      <c r="IC903" s="2"/>
      <c r="ID903" s="2"/>
      <c r="IE903" s="2"/>
      <c r="IF903" s="2"/>
      <c r="IG903" s="2"/>
    </row>
    <row r="904" spans="1:241" s="6" customFormat="1" x14ac:dyDescent="0.25">
      <c r="A904" s="33"/>
      <c r="B904" s="29"/>
      <c r="C904" s="29"/>
      <c r="D904" s="30"/>
      <c r="E904" s="29"/>
      <c r="F904" s="29"/>
      <c r="G904" s="29"/>
      <c r="H904" s="29"/>
      <c r="I904" s="3"/>
      <c r="J904" s="3"/>
      <c r="K904" s="3"/>
      <c r="L904" s="57"/>
      <c r="M904" s="57"/>
      <c r="N904" s="57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  <c r="FQ904" s="2"/>
      <c r="FR904" s="2"/>
      <c r="FS904" s="2"/>
      <c r="FT904" s="2"/>
      <c r="FU904" s="2"/>
      <c r="FV904" s="2"/>
      <c r="FW904" s="2"/>
      <c r="FX904" s="2"/>
      <c r="FY904" s="2"/>
      <c r="FZ904" s="2"/>
      <c r="GA904" s="2"/>
      <c r="GB904" s="2"/>
      <c r="GC904" s="2"/>
      <c r="GD904" s="2"/>
      <c r="GE904" s="2"/>
      <c r="GF904" s="2"/>
      <c r="GG904" s="2"/>
      <c r="GH904" s="2"/>
      <c r="GI904" s="2"/>
      <c r="GJ904" s="2"/>
      <c r="GK904" s="2"/>
      <c r="GL904" s="2"/>
      <c r="GM904" s="2"/>
      <c r="GN904" s="2"/>
      <c r="GO904" s="2"/>
      <c r="GP904" s="2"/>
      <c r="GQ904" s="2"/>
      <c r="GR904" s="2"/>
      <c r="GS904" s="2"/>
      <c r="GT904" s="2"/>
      <c r="GU904" s="2"/>
      <c r="GV904" s="2"/>
      <c r="GW904" s="2"/>
      <c r="GX904" s="2"/>
      <c r="GY904" s="2"/>
      <c r="GZ904" s="2"/>
      <c r="HA904" s="2"/>
      <c r="HB904" s="2"/>
      <c r="HC904" s="2"/>
      <c r="HD904" s="2"/>
      <c r="HE904" s="2"/>
      <c r="HF904" s="2"/>
      <c r="HG904" s="2"/>
      <c r="HH904" s="2"/>
      <c r="HI904" s="2"/>
      <c r="HJ904" s="2"/>
      <c r="HK904" s="2"/>
      <c r="HL904" s="2"/>
      <c r="HM904" s="2"/>
      <c r="HN904" s="2"/>
      <c r="HO904" s="2"/>
      <c r="HP904" s="2"/>
      <c r="HQ904" s="2"/>
      <c r="HR904" s="2"/>
      <c r="HS904" s="2"/>
      <c r="HT904" s="2"/>
      <c r="HU904" s="2"/>
      <c r="HV904" s="2"/>
      <c r="HW904" s="2"/>
      <c r="HX904" s="2"/>
      <c r="HY904" s="2"/>
      <c r="HZ904" s="2"/>
      <c r="IA904" s="2"/>
      <c r="IB904" s="2"/>
      <c r="IC904" s="2"/>
      <c r="ID904" s="2"/>
      <c r="IE904" s="2"/>
      <c r="IF904" s="2"/>
      <c r="IG904" s="2"/>
    </row>
    <row r="905" spans="1:241" s="6" customFormat="1" x14ac:dyDescent="0.25">
      <c r="A905" s="33"/>
      <c r="B905" s="29"/>
      <c r="C905" s="29"/>
      <c r="D905" s="30"/>
      <c r="E905" s="29"/>
      <c r="F905" s="29"/>
      <c r="G905" s="29"/>
      <c r="H905" s="29"/>
      <c r="I905" s="3"/>
      <c r="J905" s="3"/>
      <c r="K905" s="3"/>
      <c r="L905" s="57"/>
      <c r="M905" s="57"/>
      <c r="N905" s="57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2"/>
      <c r="FL905" s="2"/>
      <c r="FM905" s="2"/>
      <c r="FN905" s="2"/>
      <c r="FO905" s="2"/>
      <c r="FP905" s="2"/>
      <c r="FQ905" s="2"/>
      <c r="FR905" s="2"/>
      <c r="FS905" s="2"/>
      <c r="FT905" s="2"/>
      <c r="FU905" s="2"/>
      <c r="FV905" s="2"/>
      <c r="FW905" s="2"/>
      <c r="FX905" s="2"/>
      <c r="FY905" s="2"/>
      <c r="FZ905" s="2"/>
      <c r="GA905" s="2"/>
      <c r="GB905" s="2"/>
      <c r="GC905" s="2"/>
      <c r="GD905" s="2"/>
      <c r="GE905" s="2"/>
      <c r="GF905" s="2"/>
      <c r="GG905" s="2"/>
      <c r="GH905" s="2"/>
      <c r="GI905" s="2"/>
      <c r="GJ905" s="2"/>
      <c r="GK905" s="2"/>
      <c r="GL905" s="2"/>
      <c r="GM905" s="2"/>
      <c r="GN905" s="2"/>
      <c r="GO905" s="2"/>
      <c r="GP905" s="2"/>
      <c r="GQ905" s="2"/>
      <c r="GR905" s="2"/>
      <c r="GS905" s="2"/>
      <c r="GT905" s="2"/>
      <c r="GU905" s="2"/>
      <c r="GV905" s="2"/>
      <c r="GW905" s="2"/>
      <c r="GX905" s="2"/>
      <c r="GY905" s="2"/>
      <c r="GZ905" s="2"/>
      <c r="HA905" s="2"/>
      <c r="HB905" s="2"/>
      <c r="HC905" s="2"/>
      <c r="HD905" s="2"/>
      <c r="HE905" s="2"/>
      <c r="HF905" s="2"/>
      <c r="HG905" s="2"/>
      <c r="HH905" s="2"/>
      <c r="HI905" s="2"/>
      <c r="HJ905" s="2"/>
      <c r="HK905" s="2"/>
      <c r="HL905" s="2"/>
      <c r="HM905" s="2"/>
      <c r="HN905" s="2"/>
      <c r="HO905" s="2"/>
      <c r="HP905" s="2"/>
      <c r="HQ905" s="2"/>
      <c r="HR905" s="2"/>
      <c r="HS905" s="2"/>
      <c r="HT905" s="2"/>
      <c r="HU905" s="2"/>
      <c r="HV905" s="2"/>
      <c r="HW905" s="2"/>
      <c r="HX905" s="2"/>
      <c r="HY905" s="2"/>
      <c r="HZ905" s="2"/>
      <c r="IA905" s="2"/>
      <c r="IB905" s="2"/>
      <c r="IC905" s="2"/>
      <c r="ID905" s="2"/>
      <c r="IE905" s="2"/>
      <c r="IF905" s="2"/>
      <c r="IG905" s="2"/>
    </row>
    <row r="906" spans="1:241" s="6" customFormat="1" x14ac:dyDescent="0.25">
      <c r="A906" s="33"/>
      <c r="B906" s="29"/>
      <c r="C906" s="29"/>
      <c r="D906" s="30"/>
      <c r="E906" s="29"/>
      <c r="F906" s="29"/>
      <c r="G906" s="29"/>
      <c r="H906" s="29"/>
      <c r="I906" s="3"/>
      <c r="J906" s="3"/>
      <c r="K906" s="3"/>
      <c r="L906" s="57"/>
      <c r="M906" s="57"/>
      <c r="N906" s="57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  <c r="FJ906" s="2"/>
      <c r="FK906" s="2"/>
      <c r="FL906" s="2"/>
      <c r="FM906" s="2"/>
      <c r="FN906" s="2"/>
      <c r="FO906" s="2"/>
      <c r="FP906" s="2"/>
      <c r="FQ906" s="2"/>
      <c r="FR906" s="2"/>
      <c r="FS906" s="2"/>
      <c r="FT906" s="2"/>
      <c r="FU906" s="2"/>
      <c r="FV906" s="2"/>
      <c r="FW906" s="2"/>
      <c r="FX906" s="2"/>
      <c r="FY906" s="2"/>
      <c r="FZ906" s="2"/>
      <c r="GA906" s="2"/>
      <c r="GB906" s="2"/>
      <c r="GC906" s="2"/>
      <c r="GD906" s="2"/>
      <c r="GE906" s="2"/>
      <c r="GF906" s="2"/>
      <c r="GG906" s="2"/>
      <c r="GH906" s="2"/>
      <c r="GI906" s="2"/>
      <c r="GJ906" s="2"/>
      <c r="GK906" s="2"/>
      <c r="GL906" s="2"/>
      <c r="GM906" s="2"/>
      <c r="GN906" s="2"/>
      <c r="GO906" s="2"/>
      <c r="GP906" s="2"/>
      <c r="GQ906" s="2"/>
      <c r="GR906" s="2"/>
      <c r="GS906" s="2"/>
      <c r="GT906" s="2"/>
      <c r="GU906" s="2"/>
      <c r="GV906" s="2"/>
      <c r="GW906" s="2"/>
      <c r="GX906" s="2"/>
      <c r="GY906" s="2"/>
      <c r="GZ906" s="2"/>
      <c r="HA906" s="2"/>
      <c r="HB906" s="2"/>
      <c r="HC906" s="2"/>
      <c r="HD906" s="2"/>
      <c r="HE906" s="2"/>
      <c r="HF906" s="2"/>
      <c r="HG906" s="2"/>
      <c r="HH906" s="2"/>
      <c r="HI906" s="2"/>
      <c r="HJ906" s="2"/>
      <c r="HK906" s="2"/>
      <c r="HL906" s="2"/>
      <c r="HM906" s="2"/>
      <c r="HN906" s="2"/>
      <c r="HO906" s="2"/>
      <c r="HP906" s="2"/>
      <c r="HQ906" s="2"/>
      <c r="HR906" s="2"/>
      <c r="HS906" s="2"/>
      <c r="HT906" s="2"/>
      <c r="HU906" s="2"/>
      <c r="HV906" s="2"/>
      <c r="HW906" s="2"/>
      <c r="HX906" s="2"/>
      <c r="HY906" s="2"/>
      <c r="HZ906" s="2"/>
      <c r="IA906" s="2"/>
      <c r="IB906" s="2"/>
      <c r="IC906" s="2"/>
      <c r="ID906" s="2"/>
      <c r="IE906" s="2"/>
      <c r="IF906" s="2"/>
      <c r="IG906" s="2"/>
    </row>
    <row r="907" spans="1:241" s="6" customFormat="1" x14ac:dyDescent="0.25">
      <c r="A907" s="33"/>
      <c r="B907" s="29"/>
      <c r="C907" s="29"/>
      <c r="D907" s="30"/>
      <c r="E907" s="29"/>
      <c r="F907" s="29"/>
      <c r="G907" s="29"/>
      <c r="H907" s="29"/>
      <c r="I907" s="3"/>
      <c r="J907" s="3"/>
      <c r="K907" s="3"/>
      <c r="L907" s="57"/>
      <c r="M907" s="57"/>
      <c r="N907" s="57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  <c r="FJ907" s="2"/>
      <c r="FK907" s="2"/>
      <c r="FL907" s="2"/>
      <c r="FM907" s="2"/>
      <c r="FN907" s="2"/>
      <c r="FO907" s="2"/>
      <c r="FP907" s="2"/>
      <c r="FQ907" s="2"/>
      <c r="FR907" s="2"/>
      <c r="FS907" s="2"/>
      <c r="FT907" s="2"/>
      <c r="FU907" s="2"/>
      <c r="FV907" s="2"/>
      <c r="FW907" s="2"/>
      <c r="FX907" s="2"/>
      <c r="FY907" s="2"/>
      <c r="FZ907" s="2"/>
      <c r="GA907" s="2"/>
      <c r="GB907" s="2"/>
      <c r="GC907" s="2"/>
      <c r="GD907" s="2"/>
      <c r="GE907" s="2"/>
      <c r="GF907" s="2"/>
      <c r="GG907" s="2"/>
      <c r="GH907" s="2"/>
      <c r="GI907" s="2"/>
      <c r="GJ907" s="2"/>
      <c r="GK907" s="2"/>
      <c r="GL907" s="2"/>
      <c r="GM907" s="2"/>
      <c r="GN907" s="2"/>
      <c r="GO907" s="2"/>
      <c r="GP907" s="2"/>
      <c r="GQ907" s="2"/>
      <c r="GR907" s="2"/>
      <c r="GS907" s="2"/>
      <c r="GT907" s="2"/>
      <c r="GU907" s="2"/>
      <c r="GV907" s="2"/>
      <c r="GW907" s="2"/>
      <c r="GX907" s="2"/>
      <c r="GY907" s="2"/>
      <c r="GZ907" s="2"/>
      <c r="HA907" s="2"/>
      <c r="HB907" s="2"/>
      <c r="HC907" s="2"/>
      <c r="HD907" s="2"/>
      <c r="HE907" s="2"/>
      <c r="HF907" s="2"/>
      <c r="HG907" s="2"/>
      <c r="HH907" s="2"/>
      <c r="HI907" s="2"/>
      <c r="HJ907" s="2"/>
      <c r="HK907" s="2"/>
      <c r="HL907" s="2"/>
      <c r="HM907" s="2"/>
      <c r="HN907" s="2"/>
      <c r="HO907" s="2"/>
      <c r="HP907" s="2"/>
      <c r="HQ907" s="2"/>
      <c r="HR907" s="2"/>
      <c r="HS907" s="2"/>
      <c r="HT907" s="2"/>
      <c r="HU907" s="2"/>
      <c r="HV907" s="2"/>
      <c r="HW907" s="2"/>
      <c r="HX907" s="2"/>
      <c r="HY907" s="2"/>
      <c r="HZ907" s="2"/>
      <c r="IA907" s="2"/>
      <c r="IB907" s="2"/>
      <c r="IC907" s="2"/>
      <c r="ID907" s="2"/>
      <c r="IE907" s="2"/>
      <c r="IF907" s="2"/>
      <c r="IG907" s="2"/>
    </row>
    <row r="908" spans="1:241" s="6" customFormat="1" x14ac:dyDescent="0.25">
      <c r="A908" s="33"/>
      <c r="B908" s="29"/>
      <c r="C908" s="29"/>
      <c r="D908" s="30"/>
      <c r="E908" s="29"/>
      <c r="F908" s="29"/>
      <c r="G908" s="29"/>
      <c r="H908" s="29"/>
      <c r="I908" s="3"/>
      <c r="J908" s="3"/>
      <c r="K908" s="3"/>
      <c r="L908" s="57"/>
      <c r="M908" s="57"/>
      <c r="N908" s="57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  <c r="FQ908" s="2"/>
      <c r="FR908" s="2"/>
      <c r="FS908" s="2"/>
      <c r="FT908" s="2"/>
      <c r="FU908" s="2"/>
      <c r="FV908" s="2"/>
      <c r="FW908" s="2"/>
      <c r="FX908" s="2"/>
      <c r="FY908" s="2"/>
      <c r="FZ908" s="2"/>
      <c r="GA908" s="2"/>
      <c r="GB908" s="2"/>
      <c r="GC908" s="2"/>
      <c r="GD908" s="2"/>
      <c r="GE908" s="2"/>
      <c r="GF908" s="2"/>
      <c r="GG908" s="2"/>
      <c r="GH908" s="2"/>
      <c r="GI908" s="2"/>
      <c r="GJ908" s="2"/>
      <c r="GK908" s="2"/>
      <c r="GL908" s="2"/>
      <c r="GM908" s="2"/>
      <c r="GN908" s="2"/>
      <c r="GO908" s="2"/>
      <c r="GP908" s="2"/>
      <c r="GQ908" s="2"/>
      <c r="GR908" s="2"/>
      <c r="GS908" s="2"/>
      <c r="GT908" s="2"/>
      <c r="GU908" s="2"/>
      <c r="GV908" s="2"/>
      <c r="GW908" s="2"/>
      <c r="GX908" s="2"/>
      <c r="GY908" s="2"/>
      <c r="GZ908" s="2"/>
      <c r="HA908" s="2"/>
      <c r="HB908" s="2"/>
      <c r="HC908" s="2"/>
      <c r="HD908" s="2"/>
      <c r="HE908" s="2"/>
      <c r="HF908" s="2"/>
      <c r="HG908" s="2"/>
      <c r="HH908" s="2"/>
      <c r="HI908" s="2"/>
      <c r="HJ908" s="2"/>
      <c r="HK908" s="2"/>
      <c r="HL908" s="2"/>
      <c r="HM908" s="2"/>
      <c r="HN908" s="2"/>
      <c r="HO908" s="2"/>
      <c r="HP908" s="2"/>
      <c r="HQ908" s="2"/>
      <c r="HR908" s="2"/>
      <c r="HS908" s="2"/>
      <c r="HT908" s="2"/>
      <c r="HU908" s="2"/>
      <c r="HV908" s="2"/>
      <c r="HW908" s="2"/>
      <c r="HX908" s="2"/>
      <c r="HY908" s="2"/>
      <c r="HZ908" s="2"/>
      <c r="IA908" s="2"/>
      <c r="IB908" s="2"/>
      <c r="IC908" s="2"/>
      <c r="ID908" s="2"/>
      <c r="IE908" s="2"/>
      <c r="IF908" s="2"/>
      <c r="IG908" s="2"/>
    </row>
    <row r="909" spans="1:241" s="6" customFormat="1" x14ac:dyDescent="0.25">
      <c r="A909" s="33"/>
      <c r="B909" s="29"/>
      <c r="C909" s="29"/>
      <c r="D909" s="30"/>
      <c r="E909" s="29"/>
      <c r="F909" s="29"/>
      <c r="G909" s="29"/>
      <c r="H909" s="29"/>
      <c r="I909" s="3"/>
      <c r="J909" s="3"/>
      <c r="K909" s="3"/>
      <c r="L909" s="57"/>
      <c r="M909" s="57"/>
      <c r="N909" s="57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2"/>
      <c r="FL909" s="2"/>
      <c r="FM909" s="2"/>
      <c r="FN909" s="2"/>
      <c r="FO909" s="2"/>
      <c r="FP909" s="2"/>
      <c r="FQ909" s="2"/>
      <c r="FR909" s="2"/>
      <c r="FS909" s="2"/>
      <c r="FT909" s="2"/>
      <c r="FU909" s="2"/>
      <c r="FV909" s="2"/>
      <c r="FW909" s="2"/>
      <c r="FX909" s="2"/>
      <c r="FY909" s="2"/>
      <c r="FZ909" s="2"/>
      <c r="GA909" s="2"/>
      <c r="GB909" s="2"/>
      <c r="GC909" s="2"/>
      <c r="GD909" s="2"/>
      <c r="GE909" s="2"/>
      <c r="GF909" s="2"/>
      <c r="GG909" s="2"/>
      <c r="GH909" s="2"/>
      <c r="GI909" s="2"/>
      <c r="GJ909" s="2"/>
      <c r="GK909" s="2"/>
      <c r="GL909" s="2"/>
      <c r="GM909" s="2"/>
      <c r="GN909" s="2"/>
      <c r="GO909" s="2"/>
      <c r="GP909" s="2"/>
      <c r="GQ909" s="2"/>
      <c r="GR909" s="2"/>
      <c r="GS909" s="2"/>
      <c r="GT909" s="2"/>
      <c r="GU909" s="2"/>
      <c r="GV909" s="2"/>
      <c r="GW909" s="2"/>
      <c r="GX909" s="2"/>
      <c r="GY909" s="2"/>
      <c r="GZ909" s="2"/>
      <c r="HA909" s="2"/>
      <c r="HB909" s="2"/>
      <c r="HC909" s="2"/>
      <c r="HD909" s="2"/>
      <c r="HE909" s="2"/>
      <c r="HF909" s="2"/>
      <c r="HG909" s="2"/>
      <c r="HH909" s="2"/>
      <c r="HI909" s="2"/>
      <c r="HJ909" s="2"/>
      <c r="HK909" s="2"/>
      <c r="HL909" s="2"/>
      <c r="HM909" s="2"/>
      <c r="HN909" s="2"/>
      <c r="HO909" s="2"/>
      <c r="HP909" s="2"/>
      <c r="HQ909" s="2"/>
      <c r="HR909" s="2"/>
      <c r="HS909" s="2"/>
      <c r="HT909" s="2"/>
      <c r="HU909" s="2"/>
      <c r="HV909" s="2"/>
      <c r="HW909" s="2"/>
      <c r="HX909" s="2"/>
      <c r="HY909" s="2"/>
      <c r="HZ909" s="2"/>
      <c r="IA909" s="2"/>
      <c r="IB909" s="2"/>
      <c r="IC909" s="2"/>
      <c r="ID909" s="2"/>
      <c r="IE909" s="2"/>
      <c r="IF909" s="2"/>
      <c r="IG909" s="2"/>
    </row>
    <row r="910" spans="1:241" s="6" customFormat="1" x14ac:dyDescent="0.25">
      <c r="A910" s="33"/>
      <c r="B910" s="29"/>
      <c r="C910" s="29"/>
      <c r="D910" s="30"/>
      <c r="E910" s="29"/>
      <c r="F910" s="29"/>
      <c r="G910" s="29"/>
      <c r="H910" s="29"/>
      <c r="I910" s="3"/>
      <c r="J910" s="3"/>
      <c r="K910" s="3"/>
      <c r="L910" s="57"/>
      <c r="M910" s="57"/>
      <c r="N910" s="57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2"/>
      <c r="FL910" s="2"/>
      <c r="FM910" s="2"/>
      <c r="FN910" s="2"/>
      <c r="FO910" s="2"/>
      <c r="FP910" s="2"/>
      <c r="FQ910" s="2"/>
      <c r="FR910" s="2"/>
      <c r="FS910" s="2"/>
      <c r="FT910" s="2"/>
      <c r="FU910" s="2"/>
      <c r="FV910" s="2"/>
      <c r="FW910" s="2"/>
      <c r="FX910" s="2"/>
      <c r="FY910" s="2"/>
      <c r="FZ910" s="2"/>
      <c r="GA910" s="2"/>
      <c r="GB910" s="2"/>
      <c r="GC910" s="2"/>
      <c r="GD910" s="2"/>
      <c r="GE910" s="2"/>
      <c r="GF910" s="2"/>
      <c r="GG910" s="2"/>
      <c r="GH910" s="2"/>
      <c r="GI910" s="2"/>
      <c r="GJ910" s="2"/>
      <c r="GK910" s="2"/>
      <c r="GL910" s="2"/>
      <c r="GM910" s="2"/>
      <c r="GN910" s="2"/>
      <c r="GO910" s="2"/>
      <c r="GP910" s="2"/>
      <c r="GQ910" s="2"/>
      <c r="GR910" s="2"/>
      <c r="GS910" s="2"/>
      <c r="GT910" s="2"/>
      <c r="GU910" s="2"/>
      <c r="GV910" s="2"/>
      <c r="GW910" s="2"/>
      <c r="GX910" s="2"/>
      <c r="GY910" s="2"/>
      <c r="GZ910" s="2"/>
      <c r="HA910" s="2"/>
      <c r="HB910" s="2"/>
      <c r="HC910" s="2"/>
      <c r="HD910" s="2"/>
      <c r="HE910" s="2"/>
      <c r="HF910" s="2"/>
      <c r="HG910" s="2"/>
      <c r="HH910" s="2"/>
      <c r="HI910" s="2"/>
      <c r="HJ910" s="2"/>
      <c r="HK910" s="2"/>
      <c r="HL910" s="2"/>
      <c r="HM910" s="2"/>
      <c r="HN910" s="2"/>
      <c r="HO910" s="2"/>
      <c r="HP910" s="2"/>
      <c r="HQ910" s="2"/>
      <c r="HR910" s="2"/>
      <c r="HS910" s="2"/>
      <c r="HT910" s="2"/>
      <c r="HU910" s="2"/>
      <c r="HV910" s="2"/>
      <c r="HW910" s="2"/>
      <c r="HX910" s="2"/>
      <c r="HY910" s="2"/>
      <c r="HZ910" s="2"/>
      <c r="IA910" s="2"/>
      <c r="IB910" s="2"/>
      <c r="IC910" s="2"/>
      <c r="ID910" s="2"/>
      <c r="IE910" s="2"/>
      <c r="IF910" s="2"/>
      <c r="IG910" s="2"/>
    </row>
    <row r="911" spans="1:241" s="6" customFormat="1" x14ac:dyDescent="0.25">
      <c r="A911" s="33"/>
      <c r="B911" s="29"/>
      <c r="C911" s="29"/>
      <c r="D911" s="30"/>
      <c r="E911" s="29"/>
      <c r="F911" s="29"/>
      <c r="G911" s="29"/>
      <c r="H911" s="29"/>
      <c r="I911" s="3"/>
      <c r="J911" s="3"/>
      <c r="K911" s="3"/>
      <c r="L911" s="57"/>
      <c r="M911" s="57"/>
      <c r="N911" s="57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  <c r="FJ911" s="2"/>
      <c r="FK911" s="2"/>
      <c r="FL911" s="2"/>
      <c r="FM911" s="2"/>
      <c r="FN911" s="2"/>
      <c r="FO911" s="2"/>
      <c r="FP911" s="2"/>
      <c r="FQ911" s="2"/>
      <c r="FR911" s="2"/>
      <c r="FS911" s="2"/>
      <c r="FT911" s="2"/>
      <c r="FU911" s="2"/>
      <c r="FV911" s="2"/>
      <c r="FW911" s="2"/>
      <c r="FX911" s="2"/>
      <c r="FY911" s="2"/>
      <c r="FZ911" s="2"/>
      <c r="GA911" s="2"/>
      <c r="GB911" s="2"/>
      <c r="GC911" s="2"/>
      <c r="GD911" s="2"/>
      <c r="GE911" s="2"/>
      <c r="GF911" s="2"/>
      <c r="GG911" s="2"/>
      <c r="GH911" s="2"/>
      <c r="GI911" s="2"/>
      <c r="GJ911" s="2"/>
      <c r="GK911" s="2"/>
      <c r="GL911" s="2"/>
      <c r="GM911" s="2"/>
      <c r="GN911" s="2"/>
      <c r="GO911" s="2"/>
      <c r="GP911" s="2"/>
      <c r="GQ911" s="2"/>
      <c r="GR911" s="2"/>
      <c r="GS911" s="2"/>
      <c r="GT911" s="2"/>
      <c r="GU911" s="2"/>
      <c r="GV911" s="2"/>
      <c r="GW911" s="2"/>
      <c r="GX911" s="2"/>
      <c r="GY911" s="2"/>
      <c r="GZ911" s="2"/>
      <c r="HA911" s="2"/>
      <c r="HB911" s="2"/>
      <c r="HC911" s="2"/>
      <c r="HD911" s="2"/>
      <c r="HE911" s="2"/>
      <c r="HF911" s="2"/>
      <c r="HG911" s="2"/>
      <c r="HH911" s="2"/>
      <c r="HI911" s="2"/>
      <c r="HJ911" s="2"/>
      <c r="HK911" s="2"/>
      <c r="HL911" s="2"/>
      <c r="HM911" s="2"/>
      <c r="HN911" s="2"/>
      <c r="HO911" s="2"/>
      <c r="HP911" s="2"/>
      <c r="HQ911" s="2"/>
      <c r="HR911" s="2"/>
      <c r="HS911" s="2"/>
      <c r="HT911" s="2"/>
      <c r="HU911" s="2"/>
      <c r="HV911" s="2"/>
      <c r="HW911" s="2"/>
      <c r="HX911" s="2"/>
      <c r="HY911" s="2"/>
      <c r="HZ911" s="2"/>
      <c r="IA911" s="2"/>
      <c r="IB911" s="2"/>
      <c r="IC911" s="2"/>
      <c r="ID911" s="2"/>
      <c r="IE911" s="2"/>
      <c r="IF911" s="2"/>
      <c r="IG911" s="2"/>
    </row>
    <row r="912" spans="1:241" s="6" customFormat="1" x14ac:dyDescent="0.25">
      <c r="A912" s="33"/>
      <c r="B912" s="29"/>
      <c r="C912" s="29"/>
      <c r="D912" s="30"/>
      <c r="E912" s="29"/>
      <c r="F912" s="29"/>
      <c r="G912" s="29"/>
      <c r="H912" s="29"/>
      <c r="I912" s="3"/>
      <c r="J912" s="3"/>
      <c r="K912" s="3"/>
      <c r="L912" s="57"/>
      <c r="M912" s="57"/>
      <c r="N912" s="57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  <c r="FQ912" s="2"/>
      <c r="FR912" s="2"/>
      <c r="FS912" s="2"/>
      <c r="FT912" s="2"/>
      <c r="FU912" s="2"/>
      <c r="FV912" s="2"/>
      <c r="FW912" s="2"/>
      <c r="FX912" s="2"/>
      <c r="FY912" s="2"/>
      <c r="FZ912" s="2"/>
      <c r="GA912" s="2"/>
      <c r="GB912" s="2"/>
      <c r="GC912" s="2"/>
      <c r="GD912" s="2"/>
      <c r="GE912" s="2"/>
      <c r="GF912" s="2"/>
      <c r="GG912" s="2"/>
      <c r="GH912" s="2"/>
      <c r="GI912" s="2"/>
      <c r="GJ912" s="2"/>
      <c r="GK912" s="2"/>
      <c r="GL912" s="2"/>
      <c r="GM912" s="2"/>
      <c r="GN912" s="2"/>
      <c r="GO912" s="2"/>
      <c r="GP912" s="2"/>
      <c r="GQ912" s="2"/>
      <c r="GR912" s="2"/>
      <c r="GS912" s="2"/>
      <c r="GT912" s="2"/>
      <c r="GU912" s="2"/>
      <c r="GV912" s="2"/>
      <c r="GW912" s="2"/>
      <c r="GX912" s="2"/>
      <c r="GY912" s="2"/>
      <c r="GZ912" s="2"/>
      <c r="HA912" s="2"/>
      <c r="HB912" s="2"/>
      <c r="HC912" s="2"/>
      <c r="HD912" s="2"/>
      <c r="HE912" s="2"/>
      <c r="HF912" s="2"/>
      <c r="HG912" s="2"/>
      <c r="HH912" s="2"/>
      <c r="HI912" s="2"/>
      <c r="HJ912" s="2"/>
      <c r="HK912" s="2"/>
      <c r="HL912" s="2"/>
      <c r="HM912" s="2"/>
      <c r="HN912" s="2"/>
      <c r="HO912" s="2"/>
      <c r="HP912" s="2"/>
      <c r="HQ912" s="2"/>
      <c r="HR912" s="2"/>
      <c r="HS912" s="2"/>
      <c r="HT912" s="2"/>
      <c r="HU912" s="2"/>
      <c r="HV912" s="2"/>
      <c r="HW912" s="2"/>
      <c r="HX912" s="2"/>
      <c r="HY912" s="2"/>
      <c r="HZ912" s="2"/>
      <c r="IA912" s="2"/>
      <c r="IB912" s="2"/>
      <c r="IC912" s="2"/>
      <c r="ID912" s="2"/>
      <c r="IE912" s="2"/>
      <c r="IF912" s="2"/>
      <c r="IG912" s="2"/>
    </row>
    <row r="913" spans="1:241" s="6" customFormat="1" x14ac:dyDescent="0.25">
      <c r="A913" s="33"/>
      <c r="B913" s="29"/>
      <c r="C913" s="29"/>
      <c r="D913" s="30"/>
      <c r="E913" s="29"/>
      <c r="F913" s="29"/>
      <c r="G913" s="29"/>
      <c r="H913" s="29"/>
      <c r="I913" s="3"/>
      <c r="J913" s="3"/>
      <c r="K913" s="3"/>
      <c r="L913" s="57"/>
      <c r="M913" s="57"/>
      <c r="N913" s="57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  <c r="FU913" s="2"/>
      <c r="FV913" s="2"/>
      <c r="FW913" s="2"/>
      <c r="FX913" s="2"/>
      <c r="FY913" s="2"/>
      <c r="FZ913" s="2"/>
      <c r="GA913" s="2"/>
      <c r="GB913" s="2"/>
      <c r="GC913" s="2"/>
      <c r="GD913" s="2"/>
      <c r="GE913" s="2"/>
      <c r="GF913" s="2"/>
      <c r="GG913" s="2"/>
      <c r="GH913" s="2"/>
      <c r="GI913" s="2"/>
      <c r="GJ913" s="2"/>
      <c r="GK913" s="2"/>
      <c r="GL913" s="2"/>
      <c r="GM913" s="2"/>
      <c r="GN913" s="2"/>
      <c r="GO913" s="2"/>
      <c r="GP913" s="2"/>
      <c r="GQ913" s="2"/>
      <c r="GR913" s="2"/>
      <c r="GS913" s="2"/>
      <c r="GT913" s="2"/>
      <c r="GU913" s="2"/>
      <c r="GV913" s="2"/>
      <c r="GW913" s="2"/>
      <c r="GX913" s="2"/>
      <c r="GY913" s="2"/>
      <c r="GZ913" s="2"/>
      <c r="HA913" s="2"/>
      <c r="HB913" s="2"/>
      <c r="HC913" s="2"/>
      <c r="HD913" s="2"/>
      <c r="HE913" s="2"/>
      <c r="HF913" s="2"/>
      <c r="HG913" s="2"/>
      <c r="HH913" s="2"/>
      <c r="HI913" s="2"/>
      <c r="HJ913" s="2"/>
      <c r="HK913" s="2"/>
      <c r="HL913" s="2"/>
      <c r="HM913" s="2"/>
      <c r="HN913" s="2"/>
      <c r="HO913" s="2"/>
      <c r="HP913" s="2"/>
      <c r="HQ913" s="2"/>
      <c r="HR913" s="2"/>
      <c r="HS913" s="2"/>
      <c r="HT913" s="2"/>
      <c r="HU913" s="2"/>
      <c r="HV913" s="2"/>
      <c r="HW913" s="2"/>
      <c r="HX913" s="2"/>
      <c r="HY913" s="2"/>
      <c r="HZ913" s="2"/>
      <c r="IA913" s="2"/>
      <c r="IB913" s="2"/>
      <c r="IC913" s="2"/>
      <c r="ID913" s="2"/>
      <c r="IE913" s="2"/>
      <c r="IF913" s="2"/>
      <c r="IG913" s="2"/>
    </row>
    <row r="914" spans="1:241" s="6" customFormat="1" x14ac:dyDescent="0.25">
      <c r="A914" s="33"/>
      <c r="B914" s="29"/>
      <c r="C914" s="29"/>
      <c r="D914" s="30"/>
      <c r="E914" s="29"/>
      <c r="F914" s="29"/>
      <c r="G914" s="29"/>
      <c r="H914" s="29"/>
      <c r="I914" s="3"/>
      <c r="J914" s="3"/>
      <c r="K914" s="3"/>
      <c r="L914" s="57"/>
      <c r="M914" s="57"/>
      <c r="N914" s="57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  <c r="FX914" s="2"/>
      <c r="FY914" s="2"/>
      <c r="FZ914" s="2"/>
      <c r="GA914" s="2"/>
      <c r="GB914" s="2"/>
      <c r="GC914" s="2"/>
      <c r="GD914" s="2"/>
      <c r="GE914" s="2"/>
      <c r="GF914" s="2"/>
      <c r="GG914" s="2"/>
      <c r="GH914" s="2"/>
      <c r="GI914" s="2"/>
      <c r="GJ914" s="2"/>
      <c r="GK914" s="2"/>
      <c r="GL914" s="2"/>
      <c r="GM914" s="2"/>
      <c r="GN914" s="2"/>
      <c r="GO914" s="2"/>
      <c r="GP914" s="2"/>
      <c r="GQ914" s="2"/>
      <c r="GR914" s="2"/>
      <c r="GS914" s="2"/>
      <c r="GT914" s="2"/>
      <c r="GU914" s="2"/>
      <c r="GV914" s="2"/>
      <c r="GW914" s="2"/>
      <c r="GX914" s="2"/>
      <c r="GY914" s="2"/>
      <c r="GZ914" s="2"/>
      <c r="HA914" s="2"/>
      <c r="HB914" s="2"/>
      <c r="HC914" s="2"/>
      <c r="HD914" s="2"/>
      <c r="HE914" s="2"/>
      <c r="HF914" s="2"/>
      <c r="HG914" s="2"/>
      <c r="HH914" s="2"/>
      <c r="HI914" s="2"/>
      <c r="HJ914" s="2"/>
      <c r="HK914" s="2"/>
      <c r="HL914" s="2"/>
      <c r="HM914" s="2"/>
      <c r="HN914" s="2"/>
      <c r="HO914" s="2"/>
      <c r="HP914" s="2"/>
      <c r="HQ914" s="2"/>
      <c r="HR914" s="2"/>
      <c r="HS914" s="2"/>
      <c r="HT914" s="2"/>
      <c r="HU914" s="2"/>
      <c r="HV914" s="2"/>
      <c r="HW914" s="2"/>
      <c r="HX914" s="2"/>
      <c r="HY914" s="2"/>
      <c r="HZ914" s="2"/>
      <c r="IA914" s="2"/>
      <c r="IB914" s="2"/>
      <c r="IC914" s="2"/>
      <c r="ID914" s="2"/>
      <c r="IE914" s="2"/>
      <c r="IF914" s="2"/>
      <c r="IG914" s="2"/>
    </row>
    <row r="915" spans="1:241" s="6" customFormat="1" x14ac:dyDescent="0.25">
      <c r="A915" s="33"/>
      <c r="B915" s="29"/>
      <c r="C915" s="29"/>
      <c r="D915" s="30"/>
      <c r="E915" s="29"/>
      <c r="F915" s="29"/>
      <c r="G915" s="29"/>
      <c r="H915" s="29"/>
      <c r="I915" s="3"/>
      <c r="J915" s="3"/>
      <c r="K915" s="3"/>
      <c r="L915" s="57"/>
      <c r="M915" s="57"/>
      <c r="N915" s="57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  <c r="FQ915" s="2"/>
      <c r="FR915" s="2"/>
      <c r="FS915" s="2"/>
      <c r="FT915" s="2"/>
      <c r="FU915" s="2"/>
      <c r="FV915" s="2"/>
      <c r="FW915" s="2"/>
      <c r="FX915" s="2"/>
      <c r="FY915" s="2"/>
      <c r="FZ915" s="2"/>
      <c r="GA915" s="2"/>
      <c r="GB915" s="2"/>
      <c r="GC915" s="2"/>
      <c r="GD915" s="2"/>
      <c r="GE915" s="2"/>
      <c r="GF915" s="2"/>
      <c r="GG915" s="2"/>
      <c r="GH915" s="2"/>
      <c r="GI915" s="2"/>
      <c r="GJ915" s="2"/>
      <c r="GK915" s="2"/>
      <c r="GL915" s="2"/>
      <c r="GM915" s="2"/>
      <c r="GN915" s="2"/>
      <c r="GO915" s="2"/>
      <c r="GP915" s="2"/>
      <c r="GQ915" s="2"/>
      <c r="GR915" s="2"/>
      <c r="GS915" s="2"/>
      <c r="GT915" s="2"/>
      <c r="GU915" s="2"/>
      <c r="GV915" s="2"/>
      <c r="GW915" s="2"/>
      <c r="GX915" s="2"/>
      <c r="GY915" s="2"/>
      <c r="GZ915" s="2"/>
      <c r="HA915" s="2"/>
      <c r="HB915" s="2"/>
      <c r="HC915" s="2"/>
      <c r="HD915" s="2"/>
      <c r="HE915" s="2"/>
      <c r="HF915" s="2"/>
      <c r="HG915" s="2"/>
      <c r="HH915" s="2"/>
      <c r="HI915" s="2"/>
      <c r="HJ915" s="2"/>
      <c r="HK915" s="2"/>
      <c r="HL915" s="2"/>
      <c r="HM915" s="2"/>
      <c r="HN915" s="2"/>
      <c r="HO915" s="2"/>
      <c r="HP915" s="2"/>
      <c r="HQ915" s="2"/>
      <c r="HR915" s="2"/>
      <c r="HS915" s="2"/>
      <c r="HT915" s="2"/>
      <c r="HU915" s="2"/>
      <c r="HV915" s="2"/>
      <c r="HW915" s="2"/>
      <c r="HX915" s="2"/>
      <c r="HY915" s="2"/>
      <c r="HZ915" s="2"/>
      <c r="IA915" s="2"/>
      <c r="IB915" s="2"/>
      <c r="IC915" s="2"/>
      <c r="ID915" s="2"/>
      <c r="IE915" s="2"/>
      <c r="IF915" s="2"/>
      <c r="IG915" s="2"/>
    </row>
    <row r="916" spans="1:241" s="6" customFormat="1" x14ac:dyDescent="0.25">
      <c r="A916" s="33"/>
      <c r="B916" s="29"/>
      <c r="C916" s="29"/>
      <c r="D916" s="30"/>
      <c r="E916" s="29"/>
      <c r="F916" s="29"/>
      <c r="G916" s="29"/>
      <c r="H916" s="29"/>
      <c r="I916" s="3"/>
      <c r="J916" s="3"/>
      <c r="K916" s="3"/>
      <c r="L916" s="57"/>
      <c r="M916" s="57"/>
      <c r="N916" s="57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  <c r="FU916" s="2"/>
      <c r="FV916" s="2"/>
      <c r="FW916" s="2"/>
      <c r="FX916" s="2"/>
      <c r="FY916" s="2"/>
      <c r="FZ916" s="2"/>
      <c r="GA916" s="2"/>
      <c r="GB916" s="2"/>
      <c r="GC916" s="2"/>
      <c r="GD916" s="2"/>
      <c r="GE916" s="2"/>
      <c r="GF916" s="2"/>
      <c r="GG916" s="2"/>
      <c r="GH916" s="2"/>
      <c r="GI916" s="2"/>
      <c r="GJ916" s="2"/>
      <c r="GK916" s="2"/>
      <c r="GL916" s="2"/>
      <c r="GM916" s="2"/>
      <c r="GN916" s="2"/>
      <c r="GO916" s="2"/>
      <c r="GP916" s="2"/>
      <c r="GQ916" s="2"/>
      <c r="GR916" s="2"/>
      <c r="GS916" s="2"/>
      <c r="GT916" s="2"/>
      <c r="GU916" s="2"/>
      <c r="GV916" s="2"/>
      <c r="GW916" s="2"/>
      <c r="GX916" s="2"/>
      <c r="GY916" s="2"/>
      <c r="GZ916" s="2"/>
      <c r="HA916" s="2"/>
      <c r="HB916" s="2"/>
      <c r="HC916" s="2"/>
      <c r="HD916" s="2"/>
      <c r="HE916" s="2"/>
      <c r="HF916" s="2"/>
      <c r="HG916" s="2"/>
      <c r="HH916" s="2"/>
      <c r="HI916" s="2"/>
      <c r="HJ916" s="2"/>
      <c r="HK916" s="2"/>
      <c r="HL916" s="2"/>
      <c r="HM916" s="2"/>
      <c r="HN916" s="2"/>
      <c r="HO916" s="2"/>
      <c r="HP916" s="2"/>
      <c r="HQ916" s="2"/>
      <c r="HR916" s="2"/>
      <c r="HS916" s="2"/>
      <c r="HT916" s="2"/>
      <c r="HU916" s="2"/>
      <c r="HV916" s="2"/>
      <c r="HW916" s="2"/>
      <c r="HX916" s="2"/>
      <c r="HY916" s="2"/>
      <c r="HZ916" s="2"/>
      <c r="IA916" s="2"/>
      <c r="IB916" s="2"/>
      <c r="IC916" s="2"/>
      <c r="ID916" s="2"/>
      <c r="IE916" s="2"/>
      <c r="IF916" s="2"/>
      <c r="IG916" s="2"/>
    </row>
    <row r="917" spans="1:241" s="6" customFormat="1" x14ac:dyDescent="0.25">
      <c r="A917" s="33"/>
      <c r="B917" s="29"/>
      <c r="C917" s="29"/>
      <c r="D917" s="30"/>
      <c r="E917" s="29"/>
      <c r="F917" s="29"/>
      <c r="G917" s="29"/>
      <c r="H917" s="29"/>
      <c r="I917" s="3"/>
      <c r="J917" s="3"/>
      <c r="K917" s="3"/>
      <c r="L917" s="57"/>
      <c r="M917" s="57"/>
      <c r="N917" s="57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  <c r="FQ917" s="2"/>
      <c r="FR917" s="2"/>
      <c r="FS917" s="2"/>
      <c r="FT917" s="2"/>
      <c r="FU917" s="2"/>
      <c r="FV917" s="2"/>
      <c r="FW917" s="2"/>
      <c r="FX917" s="2"/>
      <c r="FY917" s="2"/>
      <c r="FZ917" s="2"/>
      <c r="GA917" s="2"/>
      <c r="GB917" s="2"/>
      <c r="GC917" s="2"/>
      <c r="GD917" s="2"/>
      <c r="GE917" s="2"/>
      <c r="GF917" s="2"/>
      <c r="GG917" s="2"/>
      <c r="GH917" s="2"/>
      <c r="GI917" s="2"/>
      <c r="GJ917" s="2"/>
      <c r="GK917" s="2"/>
      <c r="GL917" s="2"/>
      <c r="GM917" s="2"/>
      <c r="GN917" s="2"/>
      <c r="GO917" s="2"/>
      <c r="GP917" s="2"/>
      <c r="GQ917" s="2"/>
      <c r="GR917" s="2"/>
      <c r="GS917" s="2"/>
      <c r="GT917" s="2"/>
      <c r="GU917" s="2"/>
      <c r="GV917" s="2"/>
      <c r="GW917" s="2"/>
      <c r="GX917" s="2"/>
      <c r="GY917" s="2"/>
      <c r="GZ917" s="2"/>
      <c r="HA917" s="2"/>
      <c r="HB917" s="2"/>
      <c r="HC917" s="2"/>
      <c r="HD917" s="2"/>
      <c r="HE917" s="2"/>
      <c r="HF917" s="2"/>
      <c r="HG917" s="2"/>
      <c r="HH917" s="2"/>
      <c r="HI917" s="2"/>
      <c r="HJ917" s="2"/>
      <c r="HK917" s="2"/>
      <c r="HL917" s="2"/>
      <c r="HM917" s="2"/>
      <c r="HN917" s="2"/>
      <c r="HO917" s="2"/>
      <c r="HP917" s="2"/>
      <c r="HQ917" s="2"/>
      <c r="HR917" s="2"/>
      <c r="HS917" s="2"/>
      <c r="HT917" s="2"/>
      <c r="HU917" s="2"/>
      <c r="HV917" s="2"/>
      <c r="HW917" s="2"/>
      <c r="HX917" s="2"/>
      <c r="HY917" s="2"/>
      <c r="HZ917" s="2"/>
      <c r="IA917" s="2"/>
      <c r="IB917" s="2"/>
      <c r="IC917" s="2"/>
      <c r="ID917" s="2"/>
      <c r="IE917" s="2"/>
      <c r="IF917" s="2"/>
      <c r="IG917" s="2"/>
    </row>
    <row r="918" spans="1:241" s="6" customFormat="1" x14ac:dyDescent="0.25">
      <c r="A918" s="33"/>
      <c r="B918" s="29"/>
      <c r="C918" s="29"/>
      <c r="D918" s="30"/>
      <c r="E918" s="29"/>
      <c r="F918" s="29"/>
      <c r="G918" s="29"/>
      <c r="H918" s="29"/>
      <c r="I918" s="3"/>
      <c r="J918" s="3"/>
      <c r="K918" s="3"/>
      <c r="L918" s="57"/>
      <c r="M918" s="57"/>
      <c r="N918" s="57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  <c r="FU918" s="2"/>
      <c r="FV918" s="2"/>
      <c r="FW918" s="2"/>
      <c r="FX918" s="2"/>
      <c r="FY918" s="2"/>
      <c r="FZ918" s="2"/>
      <c r="GA918" s="2"/>
      <c r="GB918" s="2"/>
      <c r="GC918" s="2"/>
      <c r="GD918" s="2"/>
      <c r="GE918" s="2"/>
      <c r="GF918" s="2"/>
      <c r="GG918" s="2"/>
      <c r="GH918" s="2"/>
      <c r="GI918" s="2"/>
      <c r="GJ918" s="2"/>
      <c r="GK918" s="2"/>
      <c r="GL918" s="2"/>
      <c r="GM918" s="2"/>
      <c r="GN918" s="2"/>
      <c r="GO918" s="2"/>
      <c r="GP918" s="2"/>
      <c r="GQ918" s="2"/>
      <c r="GR918" s="2"/>
      <c r="GS918" s="2"/>
      <c r="GT918" s="2"/>
      <c r="GU918" s="2"/>
      <c r="GV918" s="2"/>
      <c r="GW918" s="2"/>
      <c r="GX918" s="2"/>
      <c r="GY918" s="2"/>
      <c r="GZ918" s="2"/>
      <c r="HA918" s="2"/>
      <c r="HB918" s="2"/>
      <c r="HC918" s="2"/>
      <c r="HD918" s="2"/>
      <c r="HE918" s="2"/>
      <c r="HF918" s="2"/>
      <c r="HG918" s="2"/>
      <c r="HH918" s="2"/>
      <c r="HI918" s="2"/>
      <c r="HJ918" s="2"/>
      <c r="HK918" s="2"/>
      <c r="HL918" s="2"/>
      <c r="HM918" s="2"/>
      <c r="HN918" s="2"/>
      <c r="HO918" s="2"/>
      <c r="HP918" s="2"/>
      <c r="HQ918" s="2"/>
      <c r="HR918" s="2"/>
      <c r="HS918" s="2"/>
      <c r="HT918" s="2"/>
      <c r="HU918" s="2"/>
      <c r="HV918" s="2"/>
      <c r="HW918" s="2"/>
      <c r="HX918" s="2"/>
      <c r="HY918" s="2"/>
      <c r="HZ918" s="2"/>
      <c r="IA918" s="2"/>
      <c r="IB918" s="2"/>
      <c r="IC918" s="2"/>
      <c r="ID918" s="2"/>
      <c r="IE918" s="2"/>
      <c r="IF918" s="2"/>
      <c r="IG918" s="2"/>
    </row>
    <row r="919" spans="1:241" s="6" customFormat="1" x14ac:dyDescent="0.25">
      <c r="A919" s="33"/>
      <c r="B919" s="29"/>
      <c r="C919" s="29"/>
      <c r="D919" s="30"/>
      <c r="E919" s="29"/>
      <c r="F919" s="29"/>
      <c r="G919" s="29"/>
      <c r="H919" s="29"/>
      <c r="I919" s="3"/>
      <c r="J919" s="3"/>
      <c r="K919" s="3"/>
      <c r="L919" s="57"/>
      <c r="M919" s="57"/>
      <c r="N919" s="57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  <c r="FU919" s="2"/>
      <c r="FV919" s="2"/>
      <c r="FW919" s="2"/>
      <c r="FX919" s="2"/>
      <c r="FY919" s="2"/>
      <c r="FZ919" s="2"/>
      <c r="GA919" s="2"/>
      <c r="GB919" s="2"/>
      <c r="GC919" s="2"/>
      <c r="GD919" s="2"/>
      <c r="GE919" s="2"/>
      <c r="GF919" s="2"/>
      <c r="GG919" s="2"/>
      <c r="GH919" s="2"/>
      <c r="GI919" s="2"/>
      <c r="GJ919" s="2"/>
      <c r="GK919" s="2"/>
      <c r="GL919" s="2"/>
      <c r="GM919" s="2"/>
      <c r="GN919" s="2"/>
      <c r="GO919" s="2"/>
      <c r="GP919" s="2"/>
      <c r="GQ919" s="2"/>
      <c r="GR919" s="2"/>
      <c r="GS919" s="2"/>
      <c r="GT919" s="2"/>
      <c r="GU919" s="2"/>
      <c r="GV919" s="2"/>
      <c r="GW919" s="2"/>
      <c r="GX919" s="2"/>
      <c r="GY919" s="2"/>
      <c r="GZ919" s="2"/>
      <c r="HA919" s="2"/>
      <c r="HB919" s="2"/>
      <c r="HC919" s="2"/>
      <c r="HD919" s="2"/>
      <c r="HE919" s="2"/>
      <c r="HF919" s="2"/>
      <c r="HG919" s="2"/>
      <c r="HH919" s="2"/>
      <c r="HI919" s="2"/>
      <c r="HJ919" s="2"/>
      <c r="HK919" s="2"/>
      <c r="HL919" s="2"/>
      <c r="HM919" s="2"/>
      <c r="HN919" s="2"/>
      <c r="HO919" s="2"/>
      <c r="HP919" s="2"/>
      <c r="HQ919" s="2"/>
      <c r="HR919" s="2"/>
      <c r="HS919" s="2"/>
      <c r="HT919" s="2"/>
      <c r="HU919" s="2"/>
      <c r="HV919" s="2"/>
      <c r="HW919" s="2"/>
      <c r="HX919" s="2"/>
      <c r="HY919" s="2"/>
      <c r="HZ919" s="2"/>
      <c r="IA919" s="2"/>
      <c r="IB919" s="2"/>
      <c r="IC919" s="2"/>
      <c r="ID919" s="2"/>
      <c r="IE919" s="2"/>
      <c r="IF919" s="2"/>
      <c r="IG919" s="2"/>
    </row>
    <row r="920" spans="1:241" s="6" customFormat="1" x14ac:dyDescent="0.25">
      <c r="A920" s="33"/>
      <c r="B920" s="29"/>
      <c r="C920" s="29"/>
      <c r="D920" s="30"/>
      <c r="E920" s="29"/>
      <c r="F920" s="29"/>
      <c r="G920" s="29"/>
      <c r="H920" s="29"/>
      <c r="I920" s="3"/>
      <c r="J920" s="3"/>
      <c r="K920" s="3"/>
      <c r="L920" s="57"/>
      <c r="M920" s="57"/>
      <c r="N920" s="57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  <c r="FU920" s="2"/>
      <c r="FV920" s="2"/>
      <c r="FW920" s="2"/>
      <c r="FX920" s="2"/>
      <c r="FY920" s="2"/>
      <c r="FZ920" s="2"/>
      <c r="GA920" s="2"/>
      <c r="GB920" s="2"/>
      <c r="GC920" s="2"/>
      <c r="GD920" s="2"/>
      <c r="GE920" s="2"/>
      <c r="GF920" s="2"/>
      <c r="GG920" s="2"/>
      <c r="GH920" s="2"/>
      <c r="GI920" s="2"/>
      <c r="GJ920" s="2"/>
      <c r="GK920" s="2"/>
      <c r="GL920" s="2"/>
      <c r="GM920" s="2"/>
      <c r="GN920" s="2"/>
      <c r="GO920" s="2"/>
      <c r="GP920" s="2"/>
      <c r="GQ920" s="2"/>
      <c r="GR920" s="2"/>
      <c r="GS920" s="2"/>
      <c r="GT920" s="2"/>
      <c r="GU920" s="2"/>
      <c r="GV920" s="2"/>
      <c r="GW920" s="2"/>
      <c r="GX920" s="2"/>
      <c r="GY920" s="2"/>
      <c r="GZ920" s="2"/>
      <c r="HA920" s="2"/>
      <c r="HB920" s="2"/>
      <c r="HC920" s="2"/>
      <c r="HD920" s="2"/>
      <c r="HE920" s="2"/>
      <c r="HF920" s="2"/>
      <c r="HG920" s="2"/>
      <c r="HH920" s="2"/>
      <c r="HI920" s="2"/>
      <c r="HJ920" s="2"/>
      <c r="HK920" s="2"/>
      <c r="HL920" s="2"/>
      <c r="HM920" s="2"/>
      <c r="HN920" s="2"/>
      <c r="HO920" s="2"/>
      <c r="HP920" s="2"/>
      <c r="HQ920" s="2"/>
      <c r="HR920" s="2"/>
      <c r="HS920" s="2"/>
      <c r="HT920" s="2"/>
      <c r="HU920" s="2"/>
      <c r="HV920" s="2"/>
      <c r="HW920" s="2"/>
      <c r="HX920" s="2"/>
      <c r="HY920" s="2"/>
      <c r="HZ920" s="2"/>
      <c r="IA920" s="2"/>
      <c r="IB920" s="2"/>
      <c r="IC920" s="2"/>
      <c r="ID920" s="2"/>
      <c r="IE920" s="2"/>
      <c r="IF920" s="2"/>
      <c r="IG920" s="2"/>
    </row>
    <row r="921" spans="1:241" s="6" customFormat="1" x14ac:dyDescent="0.25">
      <c r="A921" s="33"/>
      <c r="B921" s="29"/>
      <c r="C921" s="29"/>
      <c r="D921" s="30"/>
      <c r="E921" s="29"/>
      <c r="F921" s="29"/>
      <c r="G921" s="29"/>
      <c r="H921" s="29"/>
      <c r="I921" s="3"/>
      <c r="J921" s="3"/>
      <c r="K921" s="3"/>
      <c r="L921" s="57"/>
      <c r="M921" s="57"/>
      <c r="N921" s="57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  <c r="FW921" s="2"/>
      <c r="FX921" s="2"/>
      <c r="FY921" s="2"/>
      <c r="FZ921" s="2"/>
      <c r="GA921" s="2"/>
      <c r="GB921" s="2"/>
      <c r="GC921" s="2"/>
      <c r="GD921" s="2"/>
      <c r="GE921" s="2"/>
      <c r="GF921" s="2"/>
      <c r="GG921" s="2"/>
      <c r="GH921" s="2"/>
      <c r="GI921" s="2"/>
      <c r="GJ921" s="2"/>
      <c r="GK921" s="2"/>
      <c r="GL921" s="2"/>
      <c r="GM921" s="2"/>
      <c r="GN921" s="2"/>
      <c r="GO921" s="2"/>
      <c r="GP921" s="2"/>
      <c r="GQ921" s="2"/>
      <c r="GR921" s="2"/>
      <c r="GS921" s="2"/>
      <c r="GT921" s="2"/>
      <c r="GU921" s="2"/>
      <c r="GV921" s="2"/>
      <c r="GW921" s="2"/>
      <c r="GX921" s="2"/>
      <c r="GY921" s="2"/>
      <c r="GZ921" s="2"/>
      <c r="HA921" s="2"/>
      <c r="HB921" s="2"/>
      <c r="HC921" s="2"/>
      <c r="HD921" s="2"/>
      <c r="HE921" s="2"/>
      <c r="HF921" s="2"/>
      <c r="HG921" s="2"/>
      <c r="HH921" s="2"/>
      <c r="HI921" s="2"/>
      <c r="HJ921" s="2"/>
      <c r="HK921" s="2"/>
      <c r="HL921" s="2"/>
      <c r="HM921" s="2"/>
      <c r="HN921" s="2"/>
      <c r="HO921" s="2"/>
      <c r="HP921" s="2"/>
      <c r="HQ921" s="2"/>
      <c r="HR921" s="2"/>
      <c r="HS921" s="2"/>
      <c r="HT921" s="2"/>
      <c r="HU921" s="2"/>
      <c r="HV921" s="2"/>
      <c r="HW921" s="2"/>
      <c r="HX921" s="2"/>
      <c r="HY921" s="2"/>
      <c r="HZ921" s="2"/>
      <c r="IA921" s="2"/>
      <c r="IB921" s="2"/>
      <c r="IC921" s="2"/>
      <c r="ID921" s="2"/>
      <c r="IE921" s="2"/>
      <c r="IF921" s="2"/>
      <c r="IG921" s="2"/>
    </row>
    <row r="922" spans="1:241" s="6" customFormat="1" x14ac:dyDescent="0.25">
      <c r="A922" s="33"/>
      <c r="B922" s="29"/>
      <c r="C922" s="29"/>
      <c r="D922" s="30"/>
      <c r="E922" s="29"/>
      <c r="F922" s="29"/>
      <c r="G922" s="29"/>
      <c r="H922" s="29"/>
      <c r="I922" s="3"/>
      <c r="J922" s="3"/>
      <c r="K922" s="3"/>
      <c r="L922" s="57"/>
      <c r="M922" s="57"/>
      <c r="N922" s="57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  <c r="FU922" s="2"/>
      <c r="FV922" s="2"/>
      <c r="FW922" s="2"/>
      <c r="FX922" s="2"/>
      <c r="FY922" s="2"/>
      <c r="FZ922" s="2"/>
      <c r="GA922" s="2"/>
      <c r="GB922" s="2"/>
      <c r="GC922" s="2"/>
      <c r="GD922" s="2"/>
      <c r="GE922" s="2"/>
      <c r="GF922" s="2"/>
      <c r="GG922" s="2"/>
      <c r="GH922" s="2"/>
      <c r="GI922" s="2"/>
      <c r="GJ922" s="2"/>
      <c r="GK922" s="2"/>
      <c r="GL922" s="2"/>
      <c r="GM922" s="2"/>
      <c r="GN922" s="2"/>
      <c r="GO922" s="2"/>
      <c r="GP922" s="2"/>
      <c r="GQ922" s="2"/>
      <c r="GR922" s="2"/>
      <c r="GS922" s="2"/>
      <c r="GT922" s="2"/>
      <c r="GU922" s="2"/>
      <c r="GV922" s="2"/>
      <c r="GW922" s="2"/>
      <c r="GX922" s="2"/>
      <c r="GY922" s="2"/>
      <c r="GZ922" s="2"/>
      <c r="HA922" s="2"/>
      <c r="HB922" s="2"/>
      <c r="HC922" s="2"/>
      <c r="HD922" s="2"/>
      <c r="HE922" s="2"/>
      <c r="HF922" s="2"/>
      <c r="HG922" s="2"/>
      <c r="HH922" s="2"/>
      <c r="HI922" s="2"/>
      <c r="HJ922" s="2"/>
      <c r="HK922" s="2"/>
      <c r="HL922" s="2"/>
      <c r="HM922" s="2"/>
      <c r="HN922" s="2"/>
      <c r="HO922" s="2"/>
      <c r="HP922" s="2"/>
      <c r="HQ922" s="2"/>
      <c r="HR922" s="2"/>
      <c r="HS922" s="2"/>
      <c r="HT922" s="2"/>
      <c r="HU922" s="2"/>
      <c r="HV922" s="2"/>
      <c r="HW922" s="2"/>
      <c r="HX922" s="2"/>
      <c r="HY922" s="2"/>
      <c r="HZ922" s="2"/>
      <c r="IA922" s="2"/>
      <c r="IB922" s="2"/>
      <c r="IC922" s="2"/>
      <c r="ID922" s="2"/>
      <c r="IE922" s="2"/>
      <c r="IF922" s="2"/>
      <c r="IG922" s="2"/>
    </row>
    <row r="923" spans="1:241" s="6" customFormat="1" x14ac:dyDescent="0.25">
      <c r="A923" s="33"/>
      <c r="B923" s="29"/>
      <c r="C923" s="29"/>
      <c r="D923" s="30"/>
      <c r="E923" s="29"/>
      <c r="F923" s="29"/>
      <c r="G923" s="29"/>
      <c r="H923" s="29"/>
      <c r="I923" s="3"/>
      <c r="J923" s="3"/>
      <c r="K923" s="3"/>
      <c r="L923" s="57"/>
      <c r="M923" s="57"/>
      <c r="N923" s="57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  <c r="FQ923" s="2"/>
      <c r="FR923" s="2"/>
      <c r="FS923" s="2"/>
      <c r="FT923" s="2"/>
      <c r="FU923" s="2"/>
      <c r="FV923" s="2"/>
      <c r="FW923" s="2"/>
      <c r="FX923" s="2"/>
      <c r="FY923" s="2"/>
      <c r="FZ923" s="2"/>
      <c r="GA923" s="2"/>
      <c r="GB923" s="2"/>
      <c r="GC923" s="2"/>
      <c r="GD923" s="2"/>
      <c r="GE923" s="2"/>
      <c r="GF923" s="2"/>
      <c r="GG923" s="2"/>
      <c r="GH923" s="2"/>
      <c r="GI923" s="2"/>
      <c r="GJ923" s="2"/>
      <c r="GK923" s="2"/>
      <c r="GL923" s="2"/>
      <c r="GM923" s="2"/>
      <c r="GN923" s="2"/>
      <c r="GO923" s="2"/>
      <c r="GP923" s="2"/>
      <c r="GQ923" s="2"/>
      <c r="GR923" s="2"/>
      <c r="GS923" s="2"/>
      <c r="GT923" s="2"/>
      <c r="GU923" s="2"/>
      <c r="GV923" s="2"/>
      <c r="GW923" s="2"/>
      <c r="GX923" s="2"/>
      <c r="GY923" s="2"/>
      <c r="GZ923" s="2"/>
      <c r="HA923" s="2"/>
      <c r="HB923" s="2"/>
      <c r="HC923" s="2"/>
      <c r="HD923" s="2"/>
      <c r="HE923" s="2"/>
      <c r="HF923" s="2"/>
      <c r="HG923" s="2"/>
      <c r="HH923" s="2"/>
      <c r="HI923" s="2"/>
      <c r="HJ923" s="2"/>
      <c r="HK923" s="2"/>
      <c r="HL923" s="2"/>
      <c r="HM923" s="2"/>
      <c r="HN923" s="2"/>
      <c r="HO923" s="2"/>
      <c r="HP923" s="2"/>
      <c r="HQ923" s="2"/>
      <c r="HR923" s="2"/>
      <c r="HS923" s="2"/>
      <c r="HT923" s="2"/>
      <c r="HU923" s="2"/>
      <c r="HV923" s="2"/>
      <c r="HW923" s="2"/>
      <c r="HX923" s="2"/>
      <c r="HY923" s="2"/>
      <c r="HZ923" s="2"/>
      <c r="IA923" s="2"/>
      <c r="IB923" s="2"/>
      <c r="IC923" s="2"/>
      <c r="ID923" s="2"/>
      <c r="IE923" s="2"/>
      <c r="IF923" s="2"/>
      <c r="IG923" s="2"/>
    </row>
    <row r="924" spans="1:241" s="6" customFormat="1" x14ac:dyDescent="0.25">
      <c r="A924" s="33"/>
      <c r="B924" s="29"/>
      <c r="C924" s="29"/>
      <c r="D924" s="30"/>
      <c r="E924" s="29"/>
      <c r="F924" s="29"/>
      <c r="G924" s="29"/>
      <c r="H924" s="29"/>
      <c r="I924" s="3"/>
      <c r="J924" s="3"/>
      <c r="K924" s="3"/>
      <c r="L924" s="57"/>
      <c r="M924" s="57"/>
      <c r="N924" s="57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  <c r="FU924" s="2"/>
      <c r="FV924" s="2"/>
      <c r="FW924" s="2"/>
      <c r="FX924" s="2"/>
      <c r="FY924" s="2"/>
      <c r="FZ924" s="2"/>
      <c r="GA924" s="2"/>
      <c r="GB924" s="2"/>
      <c r="GC924" s="2"/>
      <c r="GD924" s="2"/>
      <c r="GE924" s="2"/>
      <c r="GF924" s="2"/>
      <c r="GG924" s="2"/>
      <c r="GH924" s="2"/>
      <c r="GI924" s="2"/>
      <c r="GJ924" s="2"/>
      <c r="GK924" s="2"/>
      <c r="GL924" s="2"/>
      <c r="GM924" s="2"/>
      <c r="GN924" s="2"/>
      <c r="GO924" s="2"/>
      <c r="GP924" s="2"/>
      <c r="GQ924" s="2"/>
      <c r="GR924" s="2"/>
      <c r="GS924" s="2"/>
      <c r="GT924" s="2"/>
      <c r="GU924" s="2"/>
      <c r="GV924" s="2"/>
      <c r="GW924" s="2"/>
      <c r="GX924" s="2"/>
      <c r="GY924" s="2"/>
      <c r="GZ924" s="2"/>
      <c r="HA924" s="2"/>
      <c r="HB924" s="2"/>
      <c r="HC924" s="2"/>
      <c r="HD924" s="2"/>
      <c r="HE924" s="2"/>
      <c r="HF924" s="2"/>
      <c r="HG924" s="2"/>
      <c r="HH924" s="2"/>
      <c r="HI924" s="2"/>
      <c r="HJ924" s="2"/>
      <c r="HK924" s="2"/>
      <c r="HL924" s="2"/>
      <c r="HM924" s="2"/>
      <c r="HN924" s="2"/>
      <c r="HO924" s="2"/>
      <c r="HP924" s="2"/>
      <c r="HQ924" s="2"/>
      <c r="HR924" s="2"/>
      <c r="HS924" s="2"/>
      <c r="HT924" s="2"/>
      <c r="HU924" s="2"/>
      <c r="HV924" s="2"/>
      <c r="HW924" s="2"/>
      <c r="HX924" s="2"/>
      <c r="HY924" s="2"/>
      <c r="HZ924" s="2"/>
      <c r="IA924" s="2"/>
      <c r="IB924" s="2"/>
      <c r="IC924" s="2"/>
      <c r="ID924" s="2"/>
      <c r="IE924" s="2"/>
      <c r="IF924" s="2"/>
      <c r="IG924" s="2"/>
    </row>
    <row r="925" spans="1:241" s="6" customFormat="1" x14ac:dyDescent="0.25">
      <c r="A925" s="33"/>
      <c r="B925" s="29"/>
      <c r="C925" s="29"/>
      <c r="D925" s="30"/>
      <c r="E925" s="29"/>
      <c r="F925" s="29"/>
      <c r="G925" s="29"/>
      <c r="H925" s="29"/>
      <c r="I925" s="3"/>
      <c r="J925" s="3"/>
      <c r="K925" s="3"/>
      <c r="L925" s="57"/>
      <c r="M925" s="57"/>
      <c r="N925" s="57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  <c r="FU925" s="2"/>
      <c r="FV925" s="2"/>
      <c r="FW925" s="2"/>
      <c r="FX925" s="2"/>
      <c r="FY925" s="2"/>
      <c r="FZ925" s="2"/>
      <c r="GA925" s="2"/>
      <c r="GB925" s="2"/>
      <c r="GC925" s="2"/>
      <c r="GD925" s="2"/>
      <c r="GE925" s="2"/>
      <c r="GF925" s="2"/>
      <c r="GG925" s="2"/>
      <c r="GH925" s="2"/>
      <c r="GI925" s="2"/>
      <c r="GJ925" s="2"/>
      <c r="GK925" s="2"/>
      <c r="GL925" s="2"/>
      <c r="GM925" s="2"/>
      <c r="GN925" s="2"/>
      <c r="GO925" s="2"/>
      <c r="GP925" s="2"/>
      <c r="GQ925" s="2"/>
      <c r="GR925" s="2"/>
      <c r="GS925" s="2"/>
      <c r="GT925" s="2"/>
      <c r="GU925" s="2"/>
      <c r="GV925" s="2"/>
      <c r="GW925" s="2"/>
      <c r="GX925" s="2"/>
      <c r="GY925" s="2"/>
      <c r="GZ925" s="2"/>
      <c r="HA925" s="2"/>
      <c r="HB925" s="2"/>
      <c r="HC925" s="2"/>
      <c r="HD925" s="2"/>
      <c r="HE925" s="2"/>
      <c r="HF925" s="2"/>
      <c r="HG925" s="2"/>
      <c r="HH925" s="2"/>
      <c r="HI925" s="2"/>
      <c r="HJ925" s="2"/>
      <c r="HK925" s="2"/>
      <c r="HL925" s="2"/>
      <c r="HM925" s="2"/>
      <c r="HN925" s="2"/>
      <c r="HO925" s="2"/>
      <c r="HP925" s="2"/>
      <c r="HQ925" s="2"/>
      <c r="HR925" s="2"/>
      <c r="HS925" s="2"/>
      <c r="HT925" s="2"/>
      <c r="HU925" s="2"/>
      <c r="HV925" s="2"/>
      <c r="HW925" s="2"/>
      <c r="HX925" s="2"/>
      <c r="HY925" s="2"/>
      <c r="HZ925" s="2"/>
      <c r="IA925" s="2"/>
      <c r="IB925" s="2"/>
      <c r="IC925" s="2"/>
      <c r="ID925" s="2"/>
      <c r="IE925" s="2"/>
      <c r="IF925" s="2"/>
      <c r="IG925" s="2"/>
    </row>
    <row r="926" spans="1:241" s="6" customFormat="1" x14ac:dyDescent="0.25">
      <c r="A926" s="33"/>
      <c r="B926" s="29"/>
      <c r="C926" s="29"/>
      <c r="D926" s="30"/>
      <c r="E926" s="29"/>
      <c r="F926" s="29"/>
      <c r="G926" s="29"/>
      <c r="H926" s="29"/>
      <c r="I926" s="3"/>
      <c r="J926" s="3"/>
      <c r="K926" s="3"/>
      <c r="L926" s="57"/>
      <c r="M926" s="57"/>
      <c r="N926" s="57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  <c r="FQ926" s="2"/>
      <c r="FR926" s="2"/>
      <c r="FS926" s="2"/>
      <c r="FT926" s="2"/>
      <c r="FU926" s="2"/>
      <c r="FV926" s="2"/>
      <c r="FW926" s="2"/>
      <c r="FX926" s="2"/>
      <c r="FY926" s="2"/>
      <c r="FZ926" s="2"/>
      <c r="GA926" s="2"/>
      <c r="GB926" s="2"/>
      <c r="GC926" s="2"/>
      <c r="GD926" s="2"/>
      <c r="GE926" s="2"/>
      <c r="GF926" s="2"/>
      <c r="GG926" s="2"/>
      <c r="GH926" s="2"/>
      <c r="GI926" s="2"/>
      <c r="GJ926" s="2"/>
      <c r="GK926" s="2"/>
      <c r="GL926" s="2"/>
      <c r="GM926" s="2"/>
      <c r="GN926" s="2"/>
      <c r="GO926" s="2"/>
      <c r="GP926" s="2"/>
      <c r="GQ926" s="2"/>
      <c r="GR926" s="2"/>
      <c r="GS926" s="2"/>
      <c r="GT926" s="2"/>
      <c r="GU926" s="2"/>
      <c r="GV926" s="2"/>
      <c r="GW926" s="2"/>
      <c r="GX926" s="2"/>
      <c r="GY926" s="2"/>
      <c r="GZ926" s="2"/>
      <c r="HA926" s="2"/>
      <c r="HB926" s="2"/>
      <c r="HC926" s="2"/>
      <c r="HD926" s="2"/>
      <c r="HE926" s="2"/>
      <c r="HF926" s="2"/>
      <c r="HG926" s="2"/>
      <c r="HH926" s="2"/>
      <c r="HI926" s="2"/>
      <c r="HJ926" s="2"/>
      <c r="HK926" s="2"/>
      <c r="HL926" s="2"/>
      <c r="HM926" s="2"/>
      <c r="HN926" s="2"/>
      <c r="HO926" s="2"/>
      <c r="HP926" s="2"/>
      <c r="HQ926" s="2"/>
      <c r="HR926" s="2"/>
      <c r="HS926" s="2"/>
      <c r="HT926" s="2"/>
      <c r="HU926" s="2"/>
      <c r="HV926" s="2"/>
      <c r="HW926" s="2"/>
      <c r="HX926" s="2"/>
      <c r="HY926" s="2"/>
      <c r="HZ926" s="2"/>
      <c r="IA926" s="2"/>
      <c r="IB926" s="2"/>
      <c r="IC926" s="2"/>
      <c r="ID926" s="2"/>
      <c r="IE926" s="2"/>
      <c r="IF926" s="2"/>
      <c r="IG926" s="2"/>
    </row>
    <row r="927" spans="1:241" s="6" customFormat="1" x14ac:dyDescent="0.25">
      <c r="A927" s="33"/>
      <c r="B927" s="29"/>
      <c r="C927" s="29"/>
      <c r="D927" s="30"/>
      <c r="E927" s="29"/>
      <c r="F927" s="29"/>
      <c r="G927" s="29"/>
      <c r="H927" s="29"/>
      <c r="I927" s="3"/>
      <c r="J927" s="3"/>
      <c r="K927" s="3"/>
      <c r="L927" s="57"/>
      <c r="M927" s="57"/>
      <c r="N927" s="57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  <c r="FW927" s="2"/>
      <c r="FX927" s="2"/>
      <c r="FY927" s="2"/>
      <c r="FZ927" s="2"/>
      <c r="GA927" s="2"/>
      <c r="GB927" s="2"/>
      <c r="GC927" s="2"/>
      <c r="GD927" s="2"/>
      <c r="GE927" s="2"/>
      <c r="GF927" s="2"/>
      <c r="GG927" s="2"/>
      <c r="GH927" s="2"/>
      <c r="GI927" s="2"/>
      <c r="GJ927" s="2"/>
      <c r="GK927" s="2"/>
      <c r="GL927" s="2"/>
      <c r="GM927" s="2"/>
      <c r="GN927" s="2"/>
      <c r="GO927" s="2"/>
      <c r="GP927" s="2"/>
      <c r="GQ927" s="2"/>
      <c r="GR927" s="2"/>
      <c r="GS927" s="2"/>
      <c r="GT927" s="2"/>
      <c r="GU927" s="2"/>
      <c r="GV927" s="2"/>
      <c r="GW927" s="2"/>
      <c r="GX927" s="2"/>
      <c r="GY927" s="2"/>
      <c r="GZ927" s="2"/>
      <c r="HA927" s="2"/>
      <c r="HB927" s="2"/>
      <c r="HC927" s="2"/>
      <c r="HD927" s="2"/>
      <c r="HE927" s="2"/>
      <c r="HF927" s="2"/>
      <c r="HG927" s="2"/>
      <c r="HH927" s="2"/>
      <c r="HI927" s="2"/>
      <c r="HJ927" s="2"/>
      <c r="HK927" s="2"/>
      <c r="HL927" s="2"/>
      <c r="HM927" s="2"/>
      <c r="HN927" s="2"/>
      <c r="HO927" s="2"/>
      <c r="HP927" s="2"/>
      <c r="HQ927" s="2"/>
      <c r="HR927" s="2"/>
      <c r="HS927" s="2"/>
      <c r="HT927" s="2"/>
      <c r="HU927" s="2"/>
      <c r="HV927" s="2"/>
      <c r="HW927" s="2"/>
      <c r="HX927" s="2"/>
      <c r="HY927" s="2"/>
      <c r="HZ927" s="2"/>
      <c r="IA927" s="2"/>
      <c r="IB927" s="2"/>
      <c r="IC927" s="2"/>
      <c r="ID927" s="2"/>
      <c r="IE927" s="2"/>
      <c r="IF927" s="2"/>
      <c r="IG927" s="2"/>
    </row>
    <row r="928" spans="1:241" s="6" customFormat="1" x14ac:dyDescent="0.25">
      <c r="A928" s="33"/>
      <c r="B928" s="29"/>
      <c r="C928" s="29"/>
      <c r="D928" s="30"/>
      <c r="E928" s="29"/>
      <c r="F928" s="29"/>
      <c r="G928" s="29"/>
      <c r="H928" s="29"/>
      <c r="I928" s="3"/>
      <c r="J928" s="3"/>
      <c r="K928" s="3"/>
      <c r="L928" s="57"/>
      <c r="M928" s="57"/>
      <c r="N928" s="57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  <c r="FX928" s="2"/>
      <c r="FY928" s="2"/>
      <c r="FZ928" s="2"/>
      <c r="GA928" s="2"/>
      <c r="GB928" s="2"/>
      <c r="GC928" s="2"/>
      <c r="GD928" s="2"/>
      <c r="GE928" s="2"/>
      <c r="GF928" s="2"/>
      <c r="GG928" s="2"/>
      <c r="GH928" s="2"/>
      <c r="GI928" s="2"/>
      <c r="GJ928" s="2"/>
      <c r="GK928" s="2"/>
      <c r="GL928" s="2"/>
      <c r="GM928" s="2"/>
      <c r="GN928" s="2"/>
      <c r="GO928" s="2"/>
      <c r="GP928" s="2"/>
      <c r="GQ928" s="2"/>
      <c r="GR928" s="2"/>
      <c r="GS928" s="2"/>
      <c r="GT928" s="2"/>
      <c r="GU928" s="2"/>
      <c r="GV928" s="2"/>
      <c r="GW928" s="2"/>
      <c r="GX928" s="2"/>
      <c r="GY928" s="2"/>
      <c r="GZ928" s="2"/>
      <c r="HA928" s="2"/>
      <c r="HB928" s="2"/>
      <c r="HC928" s="2"/>
      <c r="HD928" s="2"/>
      <c r="HE928" s="2"/>
      <c r="HF928" s="2"/>
      <c r="HG928" s="2"/>
      <c r="HH928" s="2"/>
      <c r="HI928" s="2"/>
      <c r="HJ928" s="2"/>
      <c r="HK928" s="2"/>
      <c r="HL928" s="2"/>
      <c r="HM928" s="2"/>
      <c r="HN928" s="2"/>
      <c r="HO928" s="2"/>
      <c r="HP928" s="2"/>
      <c r="HQ928" s="2"/>
      <c r="HR928" s="2"/>
      <c r="HS928" s="2"/>
      <c r="HT928" s="2"/>
      <c r="HU928" s="2"/>
      <c r="HV928" s="2"/>
      <c r="HW928" s="2"/>
      <c r="HX928" s="2"/>
      <c r="HY928" s="2"/>
      <c r="HZ928" s="2"/>
      <c r="IA928" s="2"/>
      <c r="IB928" s="2"/>
      <c r="IC928" s="2"/>
      <c r="ID928" s="2"/>
      <c r="IE928" s="2"/>
      <c r="IF928" s="2"/>
      <c r="IG928" s="2"/>
    </row>
    <row r="929" spans="1:241" s="6" customFormat="1" x14ac:dyDescent="0.25">
      <c r="A929" s="33"/>
      <c r="B929" s="29"/>
      <c r="C929" s="29"/>
      <c r="D929" s="30"/>
      <c r="E929" s="29"/>
      <c r="F929" s="29"/>
      <c r="G929" s="29"/>
      <c r="H929" s="29"/>
      <c r="I929" s="3"/>
      <c r="J929" s="3"/>
      <c r="K929" s="3"/>
      <c r="L929" s="57"/>
      <c r="M929" s="57"/>
      <c r="N929" s="57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  <c r="FQ929" s="2"/>
      <c r="FR929" s="2"/>
      <c r="FS929" s="2"/>
      <c r="FT929" s="2"/>
      <c r="FU929" s="2"/>
      <c r="FV929" s="2"/>
      <c r="FW929" s="2"/>
      <c r="FX929" s="2"/>
      <c r="FY929" s="2"/>
      <c r="FZ929" s="2"/>
      <c r="GA929" s="2"/>
      <c r="GB929" s="2"/>
      <c r="GC929" s="2"/>
      <c r="GD929" s="2"/>
      <c r="GE929" s="2"/>
      <c r="GF929" s="2"/>
      <c r="GG929" s="2"/>
      <c r="GH929" s="2"/>
      <c r="GI929" s="2"/>
      <c r="GJ929" s="2"/>
      <c r="GK929" s="2"/>
      <c r="GL929" s="2"/>
      <c r="GM929" s="2"/>
      <c r="GN929" s="2"/>
      <c r="GO929" s="2"/>
      <c r="GP929" s="2"/>
      <c r="GQ929" s="2"/>
      <c r="GR929" s="2"/>
      <c r="GS929" s="2"/>
      <c r="GT929" s="2"/>
      <c r="GU929" s="2"/>
      <c r="GV929" s="2"/>
      <c r="GW929" s="2"/>
      <c r="GX929" s="2"/>
      <c r="GY929" s="2"/>
      <c r="GZ929" s="2"/>
      <c r="HA929" s="2"/>
      <c r="HB929" s="2"/>
      <c r="HC929" s="2"/>
      <c r="HD929" s="2"/>
      <c r="HE929" s="2"/>
      <c r="HF929" s="2"/>
      <c r="HG929" s="2"/>
      <c r="HH929" s="2"/>
      <c r="HI929" s="2"/>
      <c r="HJ929" s="2"/>
      <c r="HK929" s="2"/>
      <c r="HL929" s="2"/>
      <c r="HM929" s="2"/>
      <c r="HN929" s="2"/>
      <c r="HO929" s="2"/>
      <c r="HP929" s="2"/>
      <c r="HQ929" s="2"/>
      <c r="HR929" s="2"/>
      <c r="HS929" s="2"/>
      <c r="HT929" s="2"/>
      <c r="HU929" s="2"/>
      <c r="HV929" s="2"/>
      <c r="HW929" s="2"/>
      <c r="HX929" s="2"/>
      <c r="HY929" s="2"/>
      <c r="HZ929" s="2"/>
      <c r="IA929" s="2"/>
      <c r="IB929" s="2"/>
      <c r="IC929" s="2"/>
      <c r="ID929" s="2"/>
      <c r="IE929" s="2"/>
      <c r="IF929" s="2"/>
      <c r="IG929" s="2"/>
    </row>
    <row r="930" spans="1:241" s="6" customFormat="1" x14ac:dyDescent="0.25">
      <c r="A930" s="33"/>
      <c r="B930" s="29"/>
      <c r="C930" s="29"/>
      <c r="D930" s="30"/>
      <c r="E930" s="29"/>
      <c r="F930" s="29"/>
      <c r="G930" s="29"/>
      <c r="H930" s="29"/>
      <c r="I930" s="3"/>
      <c r="J930" s="3"/>
      <c r="K930" s="3"/>
      <c r="L930" s="57"/>
      <c r="M930" s="57"/>
      <c r="N930" s="57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  <c r="FU930" s="2"/>
      <c r="FV930" s="2"/>
      <c r="FW930" s="2"/>
      <c r="FX930" s="2"/>
      <c r="FY930" s="2"/>
      <c r="FZ930" s="2"/>
      <c r="GA930" s="2"/>
      <c r="GB930" s="2"/>
      <c r="GC930" s="2"/>
      <c r="GD930" s="2"/>
      <c r="GE930" s="2"/>
      <c r="GF930" s="2"/>
      <c r="GG930" s="2"/>
      <c r="GH930" s="2"/>
      <c r="GI930" s="2"/>
      <c r="GJ930" s="2"/>
      <c r="GK930" s="2"/>
      <c r="GL930" s="2"/>
      <c r="GM930" s="2"/>
      <c r="GN930" s="2"/>
      <c r="GO930" s="2"/>
      <c r="GP930" s="2"/>
      <c r="GQ930" s="2"/>
      <c r="GR930" s="2"/>
      <c r="GS930" s="2"/>
      <c r="GT930" s="2"/>
      <c r="GU930" s="2"/>
      <c r="GV930" s="2"/>
      <c r="GW930" s="2"/>
      <c r="GX930" s="2"/>
      <c r="GY930" s="2"/>
      <c r="GZ930" s="2"/>
      <c r="HA930" s="2"/>
      <c r="HB930" s="2"/>
      <c r="HC930" s="2"/>
      <c r="HD930" s="2"/>
      <c r="HE930" s="2"/>
      <c r="HF930" s="2"/>
      <c r="HG930" s="2"/>
      <c r="HH930" s="2"/>
      <c r="HI930" s="2"/>
      <c r="HJ930" s="2"/>
      <c r="HK930" s="2"/>
      <c r="HL930" s="2"/>
      <c r="HM930" s="2"/>
      <c r="HN930" s="2"/>
      <c r="HO930" s="2"/>
      <c r="HP930" s="2"/>
      <c r="HQ930" s="2"/>
      <c r="HR930" s="2"/>
      <c r="HS930" s="2"/>
      <c r="HT930" s="2"/>
      <c r="HU930" s="2"/>
      <c r="HV930" s="2"/>
      <c r="HW930" s="2"/>
      <c r="HX930" s="2"/>
      <c r="HY930" s="2"/>
      <c r="HZ930" s="2"/>
      <c r="IA930" s="2"/>
      <c r="IB930" s="2"/>
      <c r="IC930" s="2"/>
      <c r="ID930" s="2"/>
      <c r="IE930" s="2"/>
      <c r="IF930" s="2"/>
      <c r="IG930" s="2"/>
    </row>
    <row r="931" spans="1:241" s="6" customFormat="1" x14ac:dyDescent="0.25">
      <c r="A931" s="33"/>
      <c r="B931" s="29"/>
      <c r="C931" s="29"/>
      <c r="D931" s="30"/>
      <c r="E931" s="29"/>
      <c r="F931" s="29"/>
      <c r="G931" s="29"/>
      <c r="H931" s="29"/>
      <c r="I931" s="3"/>
      <c r="J931" s="3"/>
      <c r="K931" s="3"/>
      <c r="L931" s="57"/>
      <c r="M931" s="57"/>
      <c r="N931" s="57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  <c r="FQ931" s="2"/>
      <c r="FR931" s="2"/>
      <c r="FS931" s="2"/>
      <c r="FT931" s="2"/>
      <c r="FU931" s="2"/>
      <c r="FV931" s="2"/>
      <c r="FW931" s="2"/>
      <c r="FX931" s="2"/>
      <c r="FY931" s="2"/>
      <c r="FZ931" s="2"/>
      <c r="GA931" s="2"/>
      <c r="GB931" s="2"/>
      <c r="GC931" s="2"/>
      <c r="GD931" s="2"/>
      <c r="GE931" s="2"/>
      <c r="GF931" s="2"/>
      <c r="GG931" s="2"/>
      <c r="GH931" s="2"/>
      <c r="GI931" s="2"/>
      <c r="GJ931" s="2"/>
      <c r="GK931" s="2"/>
      <c r="GL931" s="2"/>
      <c r="GM931" s="2"/>
      <c r="GN931" s="2"/>
      <c r="GO931" s="2"/>
      <c r="GP931" s="2"/>
      <c r="GQ931" s="2"/>
      <c r="GR931" s="2"/>
      <c r="GS931" s="2"/>
      <c r="GT931" s="2"/>
      <c r="GU931" s="2"/>
      <c r="GV931" s="2"/>
      <c r="GW931" s="2"/>
      <c r="GX931" s="2"/>
      <c r="GY931" s="2"/>
      <c r="GZ931" s="2"/>
      <c r="HA931" s="2"/>
      <c r="HB931" s="2"/>
      <c r="HC931" s="2"/>
      <c r="HD931" s="2"/>
      <c r="HE931" s="2"/>
      <c r="HF931" s="2"/>
      <c r="HG931" s="2"/>
      <c r="HH931" s="2"/>
      <c r="HI931" s="2"/>
      <c r="HJ931" s="2"/>
      <c r="HK931" s="2"/>
      <c r="HL931" s="2"/>
      <c r="HM931" s="2"/>
      <c r="HN931" s="2"/>
      <c r="HO931" s="2"/>
      <c r="HP931" s="2"/>
      <c r="HQ931" s="2"/>
      <c r="HR931" s="2"/>
      <c r="HS931" s="2"/>
      <c r="HT931" s="2"/>
      <c r="HU931" s="2"/>
      <c r="HV931" s="2"/>
      <c r="HW931" s="2"/>
      <c r="HX931" s="2"/>
      <c r="HY931" s="2"/>
      <c r="HZ931" s="2"/>
      <c r="IA931" s="2"/>
      <c r="IB931" s="2"/>
      <c r="IC931" s="2"/>
      <c r="ID931" s="2"/>
      <c r="IE931" s="2"/>
      <c r="IF931" s="2"/>
      <c r="IG931" s="2"/>
    </row>
    <row r="932" spans="1:241" s="6" customFormat="1" x14ac:dyDescent="0.25">
      <c r="A932" s="33"/>
      <c r="B932" s="29"/>
      <c r="C932" s="29"/>
      <c r="D932" s="30"/>
      <c r="E932" s="29"/>
      <c r="F932" s="29"/>
      <c r="G932" s="29"/>
      <c r="H932" s="29"/>
      <c r="I932" s="3"/>
      <c r="J932" s="3"/>
      <c r="K932" s="3"/>
      <c r="L932" s="57"/>
      <c r="M932" s="57"/>
      <c r="N932" s="57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  <c r="FX932" s="2"/>
      <c r="FY932" s="2"/>
      <c r="FZ932" s="2"/>
      <c r="GA932" s="2"/>
      <c r="GB932" s="2"/>
      <c r="GC932" s="2"/>
      <c r="GD932" s="2"/>
      <c r="GE932" s="2"/>
      <c r="GF932" s="2"/>
      <c r="GG932" s="2"/>
      <c r="GH932" s="2"/>
      <c r="GI932" s="2"/>
      <c r="GJ932" s="2"/>
      <c r="GK932" s="2"/>
      <c r="GL932" s="2"/>
      <c r="GM932" s="2"/>
      <c r="GN932" s="2"/>
      <c r="GO932" s="2"/>
      <c r="GP932" s="2"/>
      <c r="GQ932" s="2"/>
      <c r="GR932" s="2"/>
      <c r="GS932" s="2"/>
      <c r="GT932" s="2"/>
      <c r="GU932" s="2"/>
      <c r="GV932" s="2"/>
      <c r="GW932" s="2"/>
      <c r="GX932" s="2"/>
      <c r="GY932" s="2"/>
      <c r="GZ932" s="2"/>
      <c r="HA932" s="2"/>
      <c r="HB932" s="2"/>
      <c r="HC932" s="2"/>
      <c r="HD932" s="2"/>
      <c r="HE932" s="2"/>
      <c r="HF932" s="2"/>
      <c r="HG932" s="2"/>
      <c r="HH932" s="2"/>
      <c r="HI932" s="2"/>
      <c r="HJ932" s="2"/>
      <c r="HK932" s="2"/>
      <c r="HL932" s="2"/>
      <c r="HM932" s="2"/>
      <c r="HN932" s="2"/>
      <c r="HO932" s="2"/>
      <c r="HP932" s="2"/>
      <c r="HQ932" s="2"/>
      <c r="HR932" s="2"/>
      <c r="HS932" s="2"/>
      <c r="HT932" s="2"/>
      <c r="HU932" s="2"/>
      <c r="HV932" s="2"/>
      <c r="HW932" s="2"/>
      <c r="HX932" s="2"/>
      <c r="HY932" s="2"/>
      <c r="HZ932" s="2"/>
      <c r="IA932" s="2"/>
      <c r="IB932" s="2"/>
      <c r="IC932" s="2"/>
      <c r="ID932" s="2"/>
      <c r="IE932" s="2"/>
      <c r="IF932" s="2"/>
      <c r="IG932" s="2"/>
    </row>
    <row r="933" spans="1:241" s="6" customFormat="1" x14ac:dyDescent="0.25">
      <c r="A933" s="33"/>
      <c r="B933" s="29"/>
      <c r="C933" s="29"/>
      <c r="D933" s="30"/>
      <c r="E933" s="29"/>
      <c r="F933" s="29"/>
      <c r="G933" s="29"/>
      <c r="H933" s="29"/>
      <c r="I933" s="3"/>
      <c r="J933" s="3"/>
      <c r="K933" s="3"/>
      <c r="L933" s="57"/>
      <c r="M933" s="57"/>
      <c r="N933" s="57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  <c r="FQ933" s="2"/>
      <c r="FR933" s="2"/>
      <c r="FS933" s="2"/>
      <c r="FT933" s="2"/>
      <c r="FU933" s="2"/>
      <c r="FV933" s="2"/>
      <c r="FW933" s="2"/>
      <c r="FX933" s="2"/>
      <c r="FY933" s="2"/>
      <c r="FZ933" s="2"/>
      <c r="GA933" s="2"/>
      <c r="GB933" s="2"/>
      <c r="GC933" s="2"/>
      <c r="GD933" s="2"/>
      <c r="GE933" s="2"/>
      <c r="GF933" s="2"/>
      <c r="GG933" s="2"/>
      <c r="GH933" s="2"/>
      <c r="GI933" s="2"/>
      <c r="GJ933" s="2"/>
      <c r="GK933" s="2"/>
      <c r="GL933" s="2"/>
      <c r="GM933" s="2"/>
      <c r="GN933" s="2"/>
      <c r="GO933" s="2"/>
      <c r="GP933" s="2"/>
      <c r="GQ933" s="2"/>
      <c r="GR933" s="2"/>
      <c r="GS933" s="2"/>
      <c r="GT933" s="2"/>
      <c r="GU933" s="2"/>
      <c r="GV933" s="2"/>
      <c r="GW933" s="2"/>
      <c r="GX933" s="2"/>
      <c r="GY933" s="2"/>
      <c r="GZ933" s="2"/>
      <c r="HA933" s="2"/>
      <c r="HB933" s="2"/>
      <c r="HC933" s="2"/>
      <c r="HD933" s="2"/>
      <c r="HE933" s="2"/>
      <c r="HF933" s="2"/>
      <c r="HG933" s="2"/>
      <c r="HH933" s="2"/>
      <c r="HI933" s="2"/>
      <c r="HJ933" s="2"/>
      <c r="HK933" s="2"/>
      <c r="HL933" s="2"/>
      <c r="HM933" s="2"/>
      <c r="HN933" s="2"/>
      <c r="HO933" s="2"/>
      <c r="HP933" s="2"/>
      <c r="HQ933" s="2"/>
      <c r="HR933" s="2"/>
      <c r="HS933" s="2"/>
      <c r="HT933" s="2"/>
      <c r="HU933" s="2"/>
      <c r="HV933" s="2"/>
      <c r="HW933" s="2"/>
      <c r="HX933" s="2"/>
      <c r="HY933" s="2"/>
      <c r="HZ933" s="2"/>
      <c r="IA933" s="2"/>
      <c r="IB933" s="2"/>
      <c r="IC933" s="2"/>
      <c r="ID933" s="2"/>
      <c r="IE933" s="2"/>
      <c r="IF933" s="2"/>
      <c r="IG933" s="2"/>
    </row>
    <row r="934" spans="1:241" s="6" customFormat="1" x14ac:dyDescent="0.25">
      <c r="A934" s="33"/>
      <c r="B934" s="29"/>
      <c r="C934" s="29"/>
      <c r="D934" s="30"/>
      <c r="E934" s="29"/>
      <c r="F934" s="29"/>
      <c r="G934" s="29"/>
      <c r="H934" s="29"/>
      <c r="I934" s="3"/>
      <c r="J934" s="3"/>
      <c r="K934" s="3"/>
      <c r="L934" s="57"/>
      <c r="M934" s="57"/>
      <c r="N934" s="57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  <c r="FX934" s="2"/>
      <c r="FY934" s="2"/>
      <c r="FZ934" s="2"/>
      <c r="GA934" s="2"/>
      <c r="GB934" s="2"/>
      <c r="GC934" s="2"/>
      <c r="GD934" s="2"/>
      <c r="GE934" s="2"/>
      <c r="GF934" s="2"/>
      <c r="GG934" s="2"/>
      <c r="GH934" s="2"/>
      <c r="GI934" s="2"/>
      <c r="GJ934" s="2"/>
      <c r="GK934" s="2"/>
      <c r="GL934" s="2"/>
      <c r="GM934" s="2"/>
      <c r="GN934" s="2"/>
      <c r="GO934" s="2"/>
      <c r="GP934" s="2"/>
      <c r="GQ934" s="2"/>
      <c r="GR934" s="2"/>
      <c r="GS934" s="2"/>
      <c r="GT934" s="2"/>
      <c r="GU934" s="2"/>
      <c r="GV934" s="2"/>
      <c r="GW934" s="2"/>
      <c r="GX934" s="2"/>
      <c r="GY934" s="2"/>
      <c r="GZ934" s="2"/>
      <c r="HA934" s="2"/>
      <c r="HB934" s="2"/>
      <c r="HC934" s="2"/>
      <c r="HD934" s="2"/>
      <c r="HE934" s="2"/>
      <c r="HF934" s="2"/>
      <c r="HG934" s="2"/>
      <c r="HH934" s="2"/>
      <c r="HI934" s="2"/>
      <c r="HJ934" s="2"/>
      <c r="HK934" s="2"/>
      <c r="HL934" s="2"/>
      <c r="HM934" s="2"/>
      <c r="HN934" s="2"/>
      <c r="HO934" s="2"/>
      <c r="HP934" s="2"/>
      <c r="HQ934" s="2"/>
      <c r="HR934" s="2"/>
      <c r="HS934" s="2"/>
      <c r="HT934" s="2"/>
      <c r="HU934" s="2"/>
      <c r="HV934" s="2"/>
      <c r="HW934" s="2"/>
      <c r="HX934" s="2"/>
      <c r="HY934" s="2"/>
      <c r="HZ934" s="2"/>
      <c r="IA934" s="2"/>
      <c r="IB934" s="2"/>
      <c r="IC934" s="2"/>
      <c r="ID934" s="2"/>
      <c r="IE934" s="2"/>
      <c r="IF934" s="2"/>
      <c r="IG934" s="2"/>
    </row>
    <row r="935" spans="1:241" s="6" customFormat="1" x14ac:dyDescent="0.25">
      <c r="A935" s="33"/>
      <c r="B935" s="29"/>
      <c r="C935" s="29"/>
      <c r="D935" s="30"/>
      <c r="E935" s="29"/>
      <c r="F935" s="29"/>
      <c r="G935" s="29"/>
      <c r="H935" s="29"/>
      <c r="I935" s="3"/>
      <c r="J935" s="3"/>
      <c r="K935" s="3"/>
      <c r="L935" s="57"/>
      <c r="M935" s="57"/>
      <c r="N935" s="57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  <c r="FX935" s="2"/>
      <c r="FY935" s="2"/>
      <c r="FZ935" s="2"/>
      <c r="GA935" s="2"/>
      <c r="GB935" s="2"/>
      <c r="GC935" s="2"/>
      <c r="GD935" s="2"/>
      <c r="GE935" s="2"/>
      <c r="GF935" s="2"/>
      <c r="GG935" s="2"/>
      <c r="GH935" s="2"/>
      <c r="GI935" s="2"/>
      <c r="GJ935" s="2"/>
      <c r="GK935" s="2"/>
      <c r="GL935" s="2"/>
      <c r="GM935" s="2"/>
      <c r="GN935" s="2"/>
      <c r="GO935" s="2"/>
      <c r="GP935" s="2"/>
      <c r="GQ935" s="2"/>
      <c r="GR935" s="2"/>
      <c r="GS935" s="2"/>
      <c r="GT935" s="2"/>
      <c r="GU935" s="2"/>
      <c r="GV935" s="2"/>
      <c r="GW935" s="2"/>
      <c r="GX935" s="2"/>
      <c r="GY935" s="2"/>
      <c r="GZ935" s="2"/>
      <c r="HA935" s="2"/>
      <c r="HB935" s="2"/>
      <c r="HC935" s="2"/>
      <c r="HD935" s="2"/>
      <c r="HE935" s="2"/>
      <c r="HF935" s="2"/>
      <c r="HG935" s="2"/>
      <c r="HH935" s="2"/>
      <c r="HI935" s="2"/>
      <c r="HJ935" s="2"/>
      <c r="HK935" s="2"/>
      <c r="HL935" s="2"/>
      <c r="HM935" s="2"/>
      <c r="HN935" s="2"/>
      <c r="HO935" s="2"/>
      <c r="HP935" s="2"/>
      <c r="HQ935" s="2"/>
      <c r="HR935" s="2"/>
      <c r="HS935" s="2"/>
      <c r="HT935" s="2"/>
      <c r="HU935" s="2"/>
      <c r="HV935" s="2"/>
      <c r="HW935" s="2"/>
      <c r="HX935" s="2"/>
      <c r="HY935" s="2"/>
      <c r="HZ935" s="2"/>
      <c r="IA935" s="2"/>
      <c r="IB935" s="2"/>
      <c r="IC935" s="2"/>
      <c r="ID935" s="2"/>
      <c r="IE935" s="2"/>
      <c r="IF935" s="2"/>
      <c r="IG935" s="2"/>
    </row>
    <row r="936" spans="1:241" s="6" customFormat="1" x14ac:dyDescent="0.25">
      <c r="A936" s="33"/>
      <c r="B936" s="29"/>
      <c r="C936" s="29"/>
      <c r="D936" s="30"/>
      <c r="E936" s="29"/>
      <c r="F936" s="29"/>
      <c r="G936" s="29"/>
      <c r="H936" s="29"/>
      <c r="I936" s="3"/>
      <c r="J936" s="3"/>
      <c r="K936" s="3"/>
      <c r="L936" s="57"/>
      <c r="M936" s="57"/>
      <c r="N936" s="57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2"/>
      <c r="FZ936" s="2"/>
      <c r="GA936" s="2"/>
      <c r="GB936" s="2"/>
      <c r="GC936" s="2"/>
      <c r="GD936" s="2"/>
      <c r="GE936" s="2"/>
      <c r="GF936" s="2"/>
      <c r="GG936" s="2"/>
      <c r="GH936" s="2"/>
      <c r="GI936" s="2"/>
      <c r="GJ936" s="2"/>
      <c r="GK936" s="2"/>
      <c r="GL936" s="2"/>
      <c r="GM936" s="2"/>
      <c r="GN936" s="2"/>
      <c r="GO936" s="2"/>
      <c r="GP936" s="2"/>
      <c r="GQ936" s="2"/>
      <c r="GR936" s="2"/>
      <c r="GS936" s="2"/>
      <c r="GT936" s="2"/>
      <c r="GU936" s="2"/>
      <c r="GV936" s="2"/>
      <c r="GW936" s="2"/>
      <c r="GX936" s="2"/>
      <c r="GY936" s="2"/>
      <c r="GZ936" s="2"/>
      <c r="HA936" s="2"/>
      <c r="HB936" s="2"/>
      <c r="HC936" s="2"/>
      <c r="HD936" s="2"/>
      <c r="HE936" s="2"/>
      <c r="HF936" s="2"/>
      <c r="HG936" s="2"/>
      <c r="HH936" s="2"/>
      <c r="HI936" s="2"/>
      <c r="HJ936" s="2"/>
      <c r="HK936" s="2"/>
      <c r="HL936" s="2"/>
      <c r="HM936" s="2"/>
      <c r="HN936" s="2"/>
      <c r="HO936" s="2"/>
      <c r="HP936" s="2"/>
      <c r="HQ936" s="2"/>
      <c r="HR936" s="2"/>
      <c r="HS936" s="2"/>
      <c r="HT936" s="2"/>
      <c r="HU936" s="2"/>
      <c r="HV936" s="2"/>
      <c r="HW936" s="2"/>
      <c r="HX936" s="2"/>
      <c r="HY936" s="2"/>
      <c r="HZ936" s="2"/>
      <c r="IA936" s="2"/>
      <c r="IB936" s="2"/>
      <c r="IC936" s="2"/>
      <c r="ID936" s="2"/>
      <c r="IE936" s="2"/>
      <c r="IF936" s="2"/>
      <c r="IG936" s="2"/>
    </row>
    <row r="937" spans="1:241" s="6" customFormat="1" x14ac:dyDescent="0.25">
      <c r="A937" s="33"/>
      <c r="B937" s="29"/>
      <c r="C937" s="29"/>
      <c r="D937" s="30"/>
      <c r="E937" s="29"/>
      <c r="F937" s="29"/>
      <c r="G937" s="29"/>
      <c r="H937" s="29"/>
      <c r="I937" s="3"/>
      <c r="J937" s="3"/>
      <c r="K937" s="3"/>
      <c r="L937" s="57"/>
      <c r="M937" s="57"/>
      <c r="N937" s="57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2"/>
      <c r="FZ937" s="2"/>
      <c r="GA937" s="2"/>
      <c r="GB937" s="2"/>
      <c r="GC937" s="2"/>
      <c r="GD937" s="2"/>
      <c r="GE937" s="2"/>
      <c r="GF937" s="2"/>
      <c r="GG937" s="2"/>
      <c r="GH937" s="2"/>
      <c r="GI937" s="2"/>
      <c r="GJ937" s="2"/>
      <c r="GK937" s="2"/>
      <c r="GL937" s="2"/>
      <c r="GM937" s="2"/>
      <c r="GN937" s="2"/>
      <c r="GO937" s="2"/>
      <c r="GP937" s="2"/>
      <c r="GQ937" s="2"/>
      <c r="GR937" s="2"/>
      <c r="GS937" s="2"/>
      <c r="GT937" s="2"/>
      <c r="GU937" s="2"/>
      <c r="GV937" s="2"/>
      <c r="GW937" s="2"/>
      <c r="GX937" s="2"/>
      <c r="GY937" s="2"/>
      <c r="GZ937" s="2"/>
      <c r="HA937" s="2"/>
      <c r="HB937" s="2"/>
      <c r="HC937" s="2"/>
      <c r="HD937" s="2"/>
      <c r="HE937" s="2"/>
      <c r="HF937" s="2"/>
      <c r="HG937" s="2"/>
      <c r="HH937" s="2"/>
      <c r="HI937" s="2"/>
      <c r="HJ937" s="2"/>
      <c r="HK937" s="2"/>
      <c r="HL937" s="2"/>
      <c r="HM937" s="2"/>
      <c r="HN937" s="2"/>
      <c r="HO937" s="2"/>
      <c r="HP937" s="2"/>
      <c r="HQ937" s="2"/>
      <c r="HR937" s="2"/>
      <c r="HS937" s="2"/>
      <c r="HT937" s="2"/>
      <c r="HU937" s="2"/>
      <c r="HV937" s="2"/>
      <c r="HW937" s="2"/>
      <c r="HX937" s="2"/>
      <c r="HY937" s="2"/>
      <c r="HZ937" s="2"/>
      <c r="IA937" s="2"/>
      <c r="IB937" s="2"/>
      <c r="IC937" s="2"/>
      <c r="ID937" s="2"/>
      <c r="IE937" s="2"/>
      <c r="IF937" s="2"/>
      <c r="IG937" s="2"/>
    </row>
    <row r="938" spans="1:241" s="6" customFormat="1" x14ac:dyDescent="0.25">
      <c r="A938" s="33"/>
      <c r="B938" s="29"/>
      <c r="C938" s="29"/>
      <c r="D938" s="30"/>
      <c r="E938" s="29"/>
      <c r="F938" s="29"/>
      <c r="G938" s="29"/>
      <c r="H938" s="29"/>
      <c r="I938" s="3"/>
      <c r="J938" s="3"/>
      <c r="K938" s="3"/>
      <c r="L938" s="57"/>
      <c r="M938" s="57"/>
      <c r="N938" s="57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  <c r="FX938" s="2"/>
      <c r="FY938" s="2"/>
      <c r="FZ938" s="2"/>
      <c r="GA938" s="2"/>
      <c r="GB938" s="2"/>
      <c r="GC938" s="2"/>
      <c r="GD938" s="2"/>
      <c r="GE938" s="2"/>
      <c r="GF938" s="2"/>
      <c r="GG938" s="2"/>
      <c r="GH938" s="2"/>
      <c r="GI938" s="2"/>
      <c r="GJ938" s="2"/>
      <c r="GK938" s="2"/>
      <c r="GL938" s="2"/>
      <c r="GM938" s="2"/>
      <c r="GN938" s="2"/>
      <c r="GO938" s="2"/>
      <c r="GP938" s="2"/>
      <c r="GQ938" s="2"/>
      <c r="GR938" s="2"/>
      <c r="GS938" s="2"/>
      <c r="GT938" s="2"/>
      <c r="GU938" s="2"/>
      <c r="GV938" s="2"/>
      <c r="GW938" s="2"/>
      <c r="GX938" s="2"/>
      <c r="GY938" s="2"/>
      <c r="GZ938" s="2"/>
      <c r="HA938" s="2"/>
      <c r="HB938" s="2"/>
      <c r="HC938" s="2"/>
      <c r="HD938" s="2"/>
      <c r="HE938" s="2"/>
      <c r="HF938" s="2"/>
      <c r="HG938" s="2"/>
      <c r="HH938" s="2"/>
      <c r="HI938" s="2"/>
      <c r="HJ938" s="2"/>
      <c r="HK938" s="2"/>
      <c r="HL938" s="2"/>
      <c r="HM938" s="2"/>
      <c r="HN938" s="2"/>
      <c r="HO938" s="2"/>
      <c r="HP938" s="2"/>
      <c r="HQ938" s="2"/>
      <c r="HR938" s="2"/>
      <c r="HS938" s="2"/>
      <c r="HT938" s="2"/>
      <c r="HU938" s="2"/>
      <c r="HV938" s="2"/>
      <c r="HW938" s="2"/>
      <c r="HX938" s="2"/>
      <c r="HY938" s="2"/>
      <c r="HZ938" s="2"/>
      <c r="IA938" s="2"/>
      <c r="IB938" s="2"/>
      <c r="IC938" s="2"/>
      <c r="ID938" s="2"/>
      <c r="IE938" s="2"/>
      <c r="IF938" s="2"/>
      <c r="IG938" s="2"/>
    </row>
    <row r="939" spans="1:241" s="6" customFormat="1" x14ac:dyDescent="0.25">
      <c r="A939" s="33"/>
      <c r="B939" s="29"/>
      <c r="C939" s="29"/>
      <c r="D939" s="30"/>
      <c r="E939" s="29"/>
      <c r="F939" s="29"/>
      <c r="G939" s="29"/>
      <c r="H939" s="29"/>
      <c r="I939" s="3"/>
      <c r="J939" s="3"/>
      <c r="K939" s="3"/>
      <c r="L939" s="57"/>
      <c r="M939" s="57"/>
      <c r="N939" s="57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  <c r="FW939" s="2"/>
      <c r="FX939" s="2"/>
      <c r="FY939" s="2"/>
      <c r="FZ939" s="2"/>
      <c r="GA939" s="2"/>
      <c r="GB939" s="2"/>
      <c r="GC939" s="2"/>
      <c r="GD939" s="2"/>
      <c r="GE939" s="2"/>
      <c r="GF939" s="2"/>
      <c r="GG939" s="2"/>
      <c r="GH939" s="2"/>
      <c r="GI939" s="2"/>
      <c r="GJ939" s="2"/>
      <c r="GK939" s="2"/>
      <c r="GL939" s="2"/>
      <c r="GM939" s="2"/>
      <c r="GN939" s="2"/>
      <c r="GO939" s="2"/>
      <c r="GP939" s="2"/>
      <c r="GQ939" s="2"/>
      <c r="GR939" s="2"/>
      <c r="GS939" s="2"/>
      <c r="GT939" s="2"/>
      <c r="GU939" s="2"/>
      <c r="GV939" s="2"/>
      <c r="GW939" s="2"/>
      <c r="GX939" s="2"/>
      <c r="GY939" s="2"/>
      <c r="GZ939" s="2"/>
      <c r="HA939" s="2"/>
      <c r="HB939" s="2"/>
      <c r="HC939" s="2"/>
      <c r="HD939" s="2"/>
      <c r="HE939" s="2"/>
      <c r="HF939" s="2"/>
      <c r="HG939" s="2"/>
      <c r="HH939" s="2"/>
      <c r="HI939" s="2"/>
      <c r="HJ939" s="2"/>
      <c r="HK939" s="2"/>
      <c r="HL939" s="2"/>
      <c r="HM939" s="2"/>
      <c r="HN939" s="2"/>
      <c r="HO939" s="2"/>
      <c r="HP939" s="2"/>
      <c r="HQ939" s="2"/>
      <c r="HR939" s="2"/>
      <c r="HS939" s="2"/>
      <c r="HT939" s="2"/>
      <c r="HU939" s="2"/>
      <c r="HV939" s="2"/>
      <c r="HW939" s="2"/>
      <c r="HX939" s="2"/>
      <c r="HY939" s="2"/>
      <c r="HZ939" s="2"/>
      <c r="IA939" s="2"/>
      <c r="IB939" s="2"/>
      <c r="IC939" s="2"/>
      <c r="ID939" s="2"/>
      <c r="IE939" s="2"/>
      <c r="IF939" s="2"/>
      <c r="IG939" s="2"/>
    </row>
    <row r="940" spans="1:241" s="6" customFormat="1" x14ac:dyDescent="0.25">
      <c r="A940" s="33"/>
      <c r="B940" s="29"/>
      <c r="C940" s="29"/>
      <c r="D940" s="30"/>
      <c r="E940" s="29"/>
      <c r="F940" s="29"/>
      <c r="G940" s="29"/>
      <c r="H940" s="29"/>
      <c r="I940" s="3"/>
      <c r="J940" s="3"/>
      <c r="K940" s="3"/>
      <c r="L940" s="57"/>
      <c r="M940" s="57"/>
      <c r="N940" s="57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  <c r="FW940" s="2"/>
      <c r="FX940" s="2"/>
      <c r="FY940" s="2"/>
      <c r="FZ940" s="2"/>
      <c r="GA940" s="2"/>
      <c r="GB940" s="2"/>
      <c r="GC940" s="2"/>
      <c r="GD940" s="2"/>
      <c r="GE940" s="2"/>
      <c r="GF940" s="2"/>
      <c r="GG940" s="2"/>
      <c r="GH940" s="2"/>
      <c r="GI940" s="2"/>
      <c r="GJ940" s="2"/>
      <c r="GK940" s="2"/>
      <c r="GL940" s="2"/>
      <c r="GM940" s="2"/>
      <c r="GN940" s="2"/>
      <c r="GO940" s="2"/>
      <c r="GP940" s="2"/>
      <c r="GQ940" s="2"/>
      <c r="GR940" s="2"/>
      <c r="GS940" s="2"/>
      <c r="GT940" s="2"/>
      <c r="GU940" s="2"/>
      <c r="GV940" s="2"/>
      <c r="GW940" s="2"/>
      <c r="GX940" s="2"/>
      <c r="GY940" s="2"/>
      <c r="GZ940" s="2"/>
      <c r="HA940" s="2"/>
      <c r="HB940" s="2"/>
      <c r="HC940" s="2"/>
      <c r="HD940" s="2"/>
      <c r="HE940" s="2"/>
      <c r="HF940" s="2"/>
      <c r="HG940" s="2"/>
      <c r="HH940" s="2"/>
      <c r="HI940" s="2"/>
      <c r="HJ940" s="2"/>
      <c r="HK940" s="2"/>
      <c r="HL940" s="2"/>
      <c r="HM940" s="2"/>
      <c r="HN940" s="2"/>
      <c r="HO940" s="2"/>
      <c r="HP940" s="2"/>
      <c r="HQ940" s="2"/>
      <c r="HR940" s="2"/>
      <c r="HS940" s="2"/>
      <c r="HT940" s="2"/>
      <c r="HU940" s="2"/>
      <c r="HV940" s="2"/>
      <c r="HW940" s="2"/>
      <c r="HX940" s="2"/>
      <c r="HY940" s="2"/>
      <c r="HZ940" s="2"/>
      <c r="IA940" s="2"/>
      <c r="IB940" s="2"/>
      <c r="IC940" s="2"/>
      <c r="ID940" s="2"/>
      <c r="IE940" s="2"/>
      <c r="IF940" s="2"/>
      <c r="IG940" s="2"/>
    </row>
    <row r="941" spans="1:241" s="6" customFormat="1" x14ac:dyDescent="0.25">
      <c r="A941" s="33"/>
      <c r="B941" s="29"/>
      <c r="C941" s="29"/>
      <c r="D941" s="30"/>
      <c r="E941" s="29"/>
      <c r="F941" s="29"/>
      <c r="G941" s="29"/>
      <c r="H941" s="29"/>
      <c r="I941" s="3"/>
      <c r="J941" s="3"/>
      <c r="K941" s="3"/>
      <c r="L941" s="57"/>
      <c r="M941" s="57"/>
      <c r="N941" s="57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  <c r="FW941" s="2"/>
      <c r="FX941" s="2"/>
      <c r="FY941" s="2"/>
      <c r="FZ941" s="2"/>
      <c r="GA941" s="2"/>
      <c r="GB941" s="2"/>
      <c r="GC941" s="2"/>
      <c r="GD941" s="2"/>
      <c r="GE941" s="2"/>
      <c r="GF941" s="2"/>
      <c r="GG941" s="2"/>
      <c r="GH941" s="2"/>
      <c r="GI941" s="2"/>
      <c r="GJ941" s="2"/>
      <c r="GK941" s="2"/>
      <c r="GL941" s="2"/>
      <c r="GM941" s="2"/>
      <c r="GN941" s="2"/>
      <c r="GO941" s="2"/>
      <c r="GP941" s="2"/>
      <c r="GQ941" s="2"/>
      <c r="GR941" s="2"/>
      <c r="GS941" s="2"/>
      <c r="GT941" s="2"/>
      <c r="GU941" s="2"/>
      <c r="GV941" s="2"/>
      <c r="GW941" s="2"/>
      <c r="GX941" s="2"/>
      <c r="GY941" s="2"/>
      <c r="GZ941" s="2"/>
      <c r="HA941" s="2"/>
      <c r="HB941" s="2"/>
      <c r="HC941" s="2"/>
      <c r="HD941" s="2"/>
      <c r="HE941" s="2"/>
      <c r="HF941" s="2"/>
      <c r="HG941" s="2"/>
      <c r="HH941" s="2"/>
      <c r="HI941" s="2"/>
      <c r="HJ941" s="2"/>
      <c r="HK941" s="2"/>
      <c r="HL941" s="2"/>
      <c r="HM941" s="2"/>
      <c r="HN941" s="2"/>
      <c r="HO941" s="2"/>
      <c r="HP941" s="2"/>
      <c r="HQ941" s="2"/>
      <c r="HR941" s="2"/>
      <c r="HS941" s="2"/>
      <c r="HT941" s="2"/>
      <c r="HU941" s="2"/>
      <c r="HV941" s="2"/>
      <c r="HW941" s="2"/>
      <c r="HX941" s="2"/>
      <c r="HY941" s="2"/>
      <c r="HZ941" s="2"/>
      <c r="IA941" s="2"/>
      <c r="IB941" s="2"/>
      <c r="IC941" s="2"/>
      <c r="ID941" s="2"/>
      <c r="IE941" s="2"/>
      <c r="IF941" s="2"/>
      <c r="IG941" s="2"/>
    </row>
    <row r="942" spans="1:241" s="6" customFormat="1" x14ac:dyDescent="0.25">
      <c r="A942" s="33"/>
      <c r="B942" s="29"/>
      <c r="C942" s="29"/>
      <c r="D942" s="30"/>
      <c r="E942" s="29"/>
      <c r="F942" s="29"/>
      <c r="G942" s="29"/>
      <c r="H942" s="29"/>
      <c r="I942" s="3"/>
      <c r="J942" s="3"/>
      <c r="K942" s="3"/>
      <c r="L942" s="57"/>
      <c r="M942" s="57"/>
      <c r="N942" s="57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  <c r="FU942" s="2"/>
      <c r="FV942" s="2"/>
      <c r="FW942" s="2"/>
      <c r="FX942" s="2"/>
      <c r="FY942" s="2"/>
      <c r="FZ942" s="2"/>
      <c r="GA942" s="2"/>
      <c r="GB942" s="2"/>
      <c r="GC942" s="2"/>
      <c r="GD942" s="2"/>
      <c r="GE942" s="2"/>
      <c r="GF942" s="2"/>
      <c r="GG942" s="2"/>
      <c r="GH942" s="2"/>
      <c r="GI942" s="2"/>
      <c r="GJ942" s="2"/>
      <c r="GK942" s="2"/>
      <c r="GL942" s="2"/>
      <c r="GM942" s="2"/>
      <c r="GN942" s="2"/>
      <c r="GO942" s="2"/>
      <c r="GP942" s="2"/>
      <c r="GQ942" s="2"/>
      <c r="GR942" s="2"/>
      <c r="GS942" s="2"/>
      <c r="GT942" s="2"/>
      <c r="GU942" s="2"/>
      <c r="GV942" s="2"/>
      <c r="GW942" s="2"/>
      <c r="GX942" s="2"/>
      <c r="GY942" s="2"/>
      <c r="GZ942" s="2"/>
      <c r="HA942" s="2"/>
      <c r="HB942" s="2"/>
      <c r="HC942" s="2"/>
      <c r="HD942" s="2"/>
      <c r="HE942" s="2"/>
      <c r="HF942" s="2"/>
      <c r="HG942" s="2"/>
      <c r="HH942" s="2"/>
      <c r="HI942" s="2"/>
      <c r="HJ942" s="2"/>
      <c r="HK942" s="2"/>
      <c r="HL942" s="2"/>
      <c r="HM942" s="2"/>
      <c r="HN942" s="2"/>
      <c r="HO942" s="2"/>
      <c r="HP942" s="2"/>
      <c r="HQ942" s="2"/>
      <c r="HR942" s="2"/>
      <c r="HS942" s="2"/>
      <c r="HT942" s="2"/>
      <c r="HU942" s="2"/>
      <c r="HV942" s="2"/>
      <c r="HW942" s="2"/>
      <c r="HX942" s="2"/>
      <c r="HY942" s="2"/>
      <c r="HZ942" s="2"/>
      <c r="IA942" s="2"/>
      <c r="IB942" s="2"/>
      <c r="IC942" s="2"/>
      <c r="ID942" s="2"/>
      <c r="IE942" s="2"/>
      <c r="IF942" s="2"/>
      <c r="IG942" s="2"/>
    </row>
    <row r="943" spans="1:241" s="6" customFormat="1" x14ac:dyDescent="0.25">
      <c r="A943" s="33"/>
      <c r="B943" s="29"/>
      <c r="C943" s="29"/>
      <c r="D943" s="30"/>
      <c r="E943" s="29"/>
      <c r="F943" s="29"/>
      <c r="G943" s="29"/>
      <c r="H943" s="29"/>
      <c r="I943" s="3"/>
      <c r="J943" s="3"/>
      <c r="K943" s="3"/>
      <c r="L943" s="57"/>
      <c r="M943" s="57"/>
      <c r="N943" s="57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  <c r="FU943" s="2"/>
      <c r="FV943" s="2"/>
      <c r="FW943" s="2"/>
      <c r="FX943" s="2"/>
      <c r="FY943" s="2"/>
      <c r="FZ943" s="2"/>
      <c r="GA943" s="2"/>
      <c r="GB943" s="2"/>
      <c r="GC943" s="2"/>
      <c r="GD943" s="2"/>
      <c r="GE943" s="2"/>
      <c r="GF943" s="2"/>
      <c r="GG943" s="2"/>
      <c r="GH943" s="2"/>
      <c r="GI943" s="2"/>
      <c r="GJ943" s="2"/>
      <c r="GK943" s="2"/>
      <c r="GL943" s="2"/>
      <c r="GM943" s="2"/>
      <c r="GN943" s="2"/>
      <c r="GO943" s="2"/>
      <c r="GP943" s="2"/>
      <c r="GQ943" s="2"/>
      <c r="GR943" s="2"/>
      <c r="GS943" s="2"/>
      <c r="GT943" s="2"/>
      <c r="GU943" s="2"/>
      <c r="GV943" s="2"/>
      <c r="GW943" s="2"/>
      <c r="GX943" s="2"/>
      <c r="GY943" s="2"/>
      <c r="GZ943" s="2"/>
      <c r="HA943" s="2"/>
      <c r="HB943" s="2"/>
      <c r="HC943" s="2"/>
      <c r="HD943" s="2"/>
      <c r="HE943" s="2"/>
      <c r="HF943" s="2"/>
      <c r="HG943" s="2"/>
      <c r="HH943" s="2"/>
      <c r="HI943" s="2"/>
      <c r="HJ943" s="2"/>
      <c r="HK943" s="2"/>
      <c r="HL943" s="2"/>
      <c r="HM943" s="2"/>
      <c r="HN943" s="2"/>
      <c r="HO943" s="2"/>
      <c r="HP943" s="2"/>
      <c r="HQ943" s="2"/>
      <c r="HR943" s="2"/>
      <c r="HS943" s="2"/>
      <c r="HT943" s="2"/>
      <c r="HU943" s="2"/>
      <c r="HV943" s="2"/>
      <c r="HW943" s="2"/>
      <c r="HX943" s="2"/>
      <c r="HY943" s="2"/>
      <c r="HZ943" s="2"/>
      <c r="IA943" s="2"/>
      <c r="IB943" s="2"/>
      <c r="IC943" s="2"/>
      <c r="ID943" s="2"/>
      <c r="IE943" s="2"/>
      <c r="IF943" s="2"/>
      <c r="IG943" s="2"/>
    </row>
    <row r="944" spans="1:241" s="6" customFormat="1" x14ac:dyDescent="0.25">
      <c r="A944" s="33"/>
      <c r="B944" s="29"/>
      <c r="C944" s="29"/>
      <c r="D944" s="30"/>
      <c r="E944" s="29"/>
      <c r="F944" s="29"/>
      <c r="G944" s="29"/>
      <c r="H944" s="29"/>
      <c r="I944" s="3"/>
      <c r="J944" s="3"/>
      <c r="K944" s="3"/>
      <c r="L944" s="57"/>
      <c r="M944" s="57"/>
      <c r="N944" s="57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2"/>
      <c r="FL944" s="2"/>
      <c r="FM944" s="2"/>
      <c r="FN944" s="2"/>
      <c r="FO944" s="2"/>
      <c r="FP944" s="2"/>
      <c r="FQ944" s="2"/>
      <c r="FR944" s="2"/>
      <c r="FS944" s="2"/>
      <c r="FT944" s="2"/>
      <c r="FU944" s="2"/>
      <c r="FV944" s="2"/>
      <c r="FW944" s="2"/>
      <c r="FX944" s="2"/>
      <c r="FY944" s="2"/>
      <c r="FZ944" s="2"/>
      <c r="GA944" s="2"/>
      <c r="GB944" s="2"/>
      <c r="GC944" s="2"/>
      <c r="GD944" s="2"/>
      <c r="GE944" s="2"/>
      <c r="GF944" s="2"/>
      <c r="GG944" s="2"/>
      <c r="GH944" s="2"/>
      <c r="GI944" s="2"/>
      <c r="GJ944" s="2"/>
      <c r="GK944" s="2"/>
      <c r="GL944" s="2"/>
      <c r="GM944" s="2"/>
      <c r="GN944" s="2"/>
      <c r="GO944" s="2"/>
      <c r="GP944" s="2"/>
      <c r="GQ944" s="2"/>
      <c r="GR944" s="2"/>
      <c r="GS944" s="2"/>
      <c r="GT944" s="2"/>
      <c r="GU944" s="2"/>
      <c r="GV944" s="2"/>
      <c r="GW944" s="2"/>
      <c r="GX944" s="2"/>
      <c r="GY944" s="2"/>
      <c r="GZ944" s="2"/>
      <c r="HA944" s="2"/>
      <c r="HB944" s="2"/>
      <c r="HC944" s="2"/>
      <c r="HD944" s="2"/>
      <c r="HE944" s="2"/>
      <c r="HF944" s="2"/>
      <c r="HG944" s="2"/>
      <c r="HH944" s="2"/>
      <c r="HI944" s="2"/>
      <c r="HJ944" s="2"/>
      <c r="HK944" s="2"/>
      <c r="HL944" s="2"/>
      <c r="HM944" s="2"/>
      <c r="HN944" s="2"/>
      <c r="HO944" s="2"/>
      <c r="HP944" s="2"/>
      <c r="HQ944" s="2"/>
      <c r="HR944" s="2"/>
      <c r="HS944" s="2"/>
      <c r="HT944" s="2"/>
      <c r="HU944" s="2"/>
      <c r="HV944" s="2"/>
      <c r="HW944" s="2"/>
      <c r="HX944" s="2"/>
      <c r="HY944" s="2"/>
      <c r="HZ944" s="2"/>
      <c r="IA944" s="2"/>
      <c r="IB944" s="2"/>
      <c r="IC944" s="2"/>
      <c r="ID944" s="2"/>
      <c r="IE944" s="2"/>
      <c r="IF944" s="2"/>
      <c r="IG944" s="2"/>
    </row>
    <row r="945" spans="1:241" s="6" customFormat="1" x14ac:dyDescent="0.25">
      <c r="A945" s="33"/>
      <c r="B945" s="29"/>
      <c r="C945" s="29"/>
      <c r="D945" s="30"/>
      <c r="E945" s="29"/>
      <c r="F945" s="29"/>
      <c r="G945" s="29"/>
      <c r="H945" s="29"/>
      <c r="I945" s="3"/>
      <c r="J945" s="3"/>
      <c r="K945" s="3"/>
      <c r="L945" s="57"/>
      <c r="M945" s="57"/>
      <c r="N945" s="57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  <c r="FJ945" s="2"/>
      <c r="FK945" s="2"/>
      <c r="FL945" s="2"/>
      <c r="FM945" s="2"/>
      <c r="FN945" s="2"/>
      <c r="FO945" s="2"/>
      <c r="FP945" s="2"/>
      <c r="FQ945" s="2"/>
      <c r="FR945" s="2"/>
      <c r="FS945" s="2"/>
      <c r="FT945" s="2"/>
      <c r="FU945" s="2"/>
      <c r="FV945" s="2"/>
      <c r="FW945" s="2"/>
      <c r="FX945" s="2"/>
      <c r="FY945" s="2"/>
      <c r="FZ945" s="2"/>
      <c r="GA945" s="2"/>
      <c r="GB945" s="2"/>
      <c r="GC945" s="2"/>
      <c r="GD945" s="2"/>
      <c r="GE945" s="2"/>
      <c r="GF945" s="2"/>
      <c r="GG945" s="2"/>
      <c r="GH945" s="2"/>
      <c r="GI945" s="2"/>
      <c r="GJ945" s="2"/>
      <c r="GK945" s="2"/>
      <c r="GL945" s="2"/>
      <c r="GM945" s="2"/>
      <c r="GN945" s="2"/>
      <c r="GO945" s="2"/>
      <c r="GP945" s="2"/>
      <c r="GQ945" s="2"/>
      <c r="GR945" s="2"/>
      <c r="GS945" s="2"/>
      <c r="GT945" s="2"/>
      <c r="GU945" s="2"/>
      <c r="GV945" s="2"/>
      <c r="GW945" s="2"/>
      <c r="GX945" s="2"/>
      <c r="GY945" s="2"/>
      <c r="GZ945" s="2"/>
      <c r="HA945" s="2"/>
      <c r="HB945" s="2"/>
      <c r="HC945" s="2"/>
      <c r="HD945" s="2"/>
      <c r="HE945" s="2"/>
      <c r="HF945" s="2"/>
      <c r="HG945" s="2"/>
      <c r="HH945" s="2"/>
      <c r="HI945" s="2"/>
      <c r="HJ945" s="2"/>
      <c r="HK945" s="2"/>
      <c r="HL945" s="2"/>
      <c r="HM945" s="2"/>
      <c r="HN945" s="2"/>
      <c r="HO945" s="2"/>
      <c r="HP945" s="2"/>
      <c r="HQ945" s="2"/>
      <c r="HR945" s="2"/>
      <c r="HS945" s="2"/>
      <c r="HT945" s="2"/>
      <c r="HU945" s="2"/>
      <c r="HV945" s="2"/>
      <c r="HW945" s="2"/>
      <c r="HX945" s="2"/>
      <c r="HY945" s="2"/>
      <c r="HZ945" s="2"/>
      <c r="IA945" s="2"/>
      <c r="IB945" s="2"/>
      <c r="IC945" s="2"/>
      <c r="ID945" s="2"/>
      <c r="IE945" s="2"/>
      <c r="IF945" s="2"/>
      <c r="IG945" s="2"/>
    </row>
    <row r="946" spans="1:241" s="6" customFormat="1" x14ac:dyDescent="0.25">
      <c r="A946" s="33"/>
      <c r="B946" s="29"/>
      <c r="C946" s="29"/>
      <c r="D946" s="30"/>
      <c r="E946" s="29"/>
      <c r="F946" s="29"/>
      <c r="G946" s="29"/>
      <c r="H946" s="29"/>
      <c r="I946" s="3"/>
      <c r="J946" s="3"/>
      <c r="K946" s="3"/>
      <c r="L946" s="57"/>
      <c r="M946" s="57"/>
      <c r="N946" s="57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  <c r="FQ946" s="2"/>
      <c r="FR946" s="2"/>
      <c r="FS946" s="2"/>
      <c r="FT946" s="2"/>
      <c r="FU946" s="2"/>
      <c r="FV946" s="2"/>
      <c r="FW946" s="2"/>
      <c r="FX946" s="2"/>
      <c r="FY946" s="2"/>
      <c r="FZ946" s="2"/>
      <c r="GA946" s="2"/>
      <c r="GB946" s="2"/>
      <c r="GC946" s="2"/>
      <c r="GD946" s="2"/>
      <c r="GE946" s="2"/>
      <c r="GF946" s="2"/>
      <c r="GG946" s="2"/>
      <c r="GH946" s="2"/>
      <c r="GI946" s="2"/>
      <c r="GJ946" s="2"/>
      <c r="GK946" s="2"/>
      <c r="GL946" s="2"/>
      <c r="GM946" s="2"/>
      <c r="GN946" s="2"/>
      <c r="GO946" s="2"/>
      <c r="GP946" s="2"/>
      <c r="GQ946" s="2"/>
      <c r="GR946" s="2"/>
      <c r="GS946" s="2"/>
      <c r="GT946" s="2"/>
      <c r="GU946" s="2"/>
      <c r="GV946" s="2"/>
      <c r="GW946" s="2"/>
      <c r="GX946" s="2"/>
      <c r="GY946" s="2"/>
      <c r="GZ946" s="2"/>
      <c r="HA946" s="2"/>
      <c r="HB946" s="2"/>
      <c r="HC946" s="2"/>
      <c r="HD946" s="2"/>
      <c r="HE946" s="2"/>
      <c r="HF946" s="2"/>
      <c r="HG946" s="2"/>
      <c r="HH946" s="2"/>
      <c r="HI946" s="2"/>
      <c r="HJ946" s="2"/>
      <c r="HK946" s="2"/>
      <c r="HL946" s="2"/>
      <c r="HM946" s="2"/>
      <c r="HN946" s="2"/>
      <c r="HO946" s="2"/>
      <c r="HP946" s="2"/>
      <c r="HQ946" s="2"/>
      <c r="HR946" s="2"/>
      <c r="HS946" s="2"/>
      <c r="HT946" s="2"/>
      <c r="HU946" s="2"/>
      <c r="HV946" s="2"/>
      <c r="HW946" s="2"/>
      <c r="HX946" s="2"/>
      <c r="HY946" s="2"/>
      <c r="HZ946" s="2"/>
      <c r="IA946" s="2"/>
      <c r="IB946" s="2"/>
      <c r="IC946" s="2"/>
      <c r="ID946" s="2"/>
      <c r="IE946" s="2"/>
      <c r="IF946" s="2"/>
      <c r="IG946" s="2"/>
    </row>
    <row r="947" spans="1:241" s="6" customFormat="1" x14ac:dyDescent="0.25">
      <c r="A947" s="33"/>
      <c r="B947" s="29"/>
      <c r="C947" s="29"/>
      <c r="D947" s="30"/>
      <c r="E947" s="29"/>
      <c r="F947" s="29"/>
      <c r="G947" s="29"/>
      <c r="H947" s="29"/>
      <c r="I947" s="3"/>
      <c r="J947" s="3"/>
      <c r="K947" s="3"/>
      <c r="L947" s="57"/>
      <c r="M947" s="57"/>
      <c r="N947" s="57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  <c r="FQ947" s="2"/>
      <c r="FR947" s="2"/>
      <c r="FS947" s="2"/>
      <c r="FT947" s="2"/>
      <c r="FU947" s="2"/>
      <c r="FV947" s="2"/>
      <c r="FW947" s="2"/>
      <c r="FX947" s="2"/>
      <c r="FY947" s="2"/>
      <c r="FZ947" s="2"/>
      <c r="GA947" s="2"/>
      <c r="GB947" s="2"/>
      <c r="GC947" s="2"/>
      <c r="GD947" s="2"/>
      <c r="GE947" s="2"/>
      <c r="GF947" s="2"/>
      <c r="GG947" s="2"/>
      <c r="GH947" s="2"/>
      <c r="GI947" s="2"/>
      <c r="GJ947" s="2"/>
      <c r="GK947" s="2"/>
      <c r="GL947" s="2"/>
      <c r="GM947" s="2"/>
      <c r="GN947" s="2"/>
      <c r="GO947" s="2"/>
      <c r="GP947" s="2"/>
      <c r="GQ947" s="2"/>
      <c r="GR947" s="2"/>
      <c r="GS947" s="2"/>
      <c r="GT947" s="2"/>
      <c r="GU947" s="2"/>
      <c r="GV947" s="2"/>
      <c r="GW947" s="2"/>
      <c r="GX947" s="2"/>
      <c r="GY947" s="2"/>
      <c r="GZ947" s="2"/>
      <c r="HA947" s="2"/>
      <c r="HB947" s="2"/>
      <c r="HC947" s="2"/>
      <c r="HD947" s="2"/>
      <c r="HE947" s="2"/>
      <c r="HF947" s="2"/>
      <c r="HG947" s="2"/>
      <c r="HH947" s="2"/>
      <c r="HI947" s="2"/>
      <c r="HJ947" s="2"/>
      <c r="HK947" s="2"/>
      <c r="HL947" s="2"/>
      <c r="HM947" s="2"/>
      <c r="HN947" s="2"/>
      <c r="HO947" s="2"/>
      <c r="HP947" s="2"/>
      <c r="HQ947" s="2"/>
      <c r="HR947" s="2"/>
      <c r="HS947" s="2"/>
      <c r="HT947" s="2"/>
      <c r="HU947" s="2"/>
      <c r="HV947" s="2"/>
      <c r="HW947" s="2"/>
      <c r="HX947" s="2"/>
      <c r="HY947" s="2"/>
      <c r="HZ947" s="2"/>
      <c r="IA947" s="2"/>
      <c r="IB947" s="2"/>
      <c r="IC947" s="2"/>
      <c r="ID947" s="2"/>
      <c r="IE947" s="2"/>
      <c r="IF947" s="2"/>
      <c r="IG947" s="2"/>
    </row>
    <row r="948" spans="1:241" s="6" customFormat="1" x14ac:dyDescent="0.25">
      <c r="A948" s="33"/>
      <c r="B948" s="29"/>
      <c r="C948" s="29"/>
      <c r="D948" s="30"/>
      <c r="E948" s="29"/>
      <c r="F948" s="29"/>
      <c r="G948" s="29"/>
      <c r="H948" s="29"/>
      <c r="I948" s="3"/>
      <c r="J948" s="3"/>
      <c r="K948" s="3"/>
      <c r="L948" s="57"/>
      <c r="M948" s="57"/>
      <c r="N948" s="57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  <c r="FW948" s="2"/>
      <c r="FX948" s="2"/>
      <c r="FY948" s="2"/>
      <c r="FZ948" s="2"/>
      <c r="GA948" s="2"/>
      <c r="GB948" s="2"/>
      <c r="GC948" s="2"/>
      <c r="GD948" s="2"/>
      <c r="GE948" s="2"/>
      <c r="GF948" s="2"/>
      <c r="GG948" s="2"/>
      <c r="GH948" s="2"/>
      <c r="GI948" s="2"/>
      <c r="GJ948" s="2"/>
      <c r="GK948" s="2"/>
      <c r="GL948" s="2"/>
      <c r="GM948" s="2"/>
      <c r="GN948" s="2"/>
      <c r="GO948" s="2"/>
      <c r="GP948" s="2"/>
      <c r="GQ948" s="2"/>
      <c r="GR948" s="2"/>
      <c r="GS948" s="2"/>
      <c r="GT948" s="2"/>
      <c r="GU948" s="2"/>
      <c r="GV948" s="2"/>
      <c r="GW948" s="2"/>
      <c r="GX948" s="2"/>
      <c r="GY948" s="2"/>
      <c r="GZ948" s="2"/>
      <c r="HA948" s="2"/>
      <c r="HB948" s="2"/>
      <c r="HC948" s="2"/>
      <c r="HD948" s="2"/>
      <c r="HE948" s="2"/>
      <c r="HF948" s="2"/>
      <c r="HG948" s="2"/>
      <c r="HH948" s="2"/>
      <c r="HI948" s="2"/>
      <c r="HJ948" s="2"/>
      <c r="HK948" s="2"/>
      <c r="HL948" s="2"/>
      <c r="HM948" s="2"/>
      <c r="HN948" s="2"/>
      <c r="HO948" s="2"/>
      <c r="HP948" s="2"/>
      <c r="HQ948" s="2"/>
      <c r="HR948" s="2"/>
      <c r="HS948" s="2"/>
      <c r="HT948" s="2"/>
      <c r="HU948" s="2"/>
      <c r="HV948" s="2"/>
      <c r="HW948" s="2"/>
      <c r="HX948" s="2"/>
      <c r="HY948" s="2"/>
      <c r="HZ948" s="2"/>
      <c r="IA948" s="2"/>
      <c r="IB948" s="2"/>
      <c r="IC948" s="2"/>
      <c r="ID948" s="2"/>
      <c r="IE948" s="2"/>
      <c r="IF948" s="2"/>
      <c r="IG948" s="2"/>
    </row>
    <row r="949" spans="1:241" s="6" customFormat="1" x14ac:dyDescent="0.25">
      <c r="A949" s="33"/>
      <c r="B949" s="29"/>
      <c r="C949" s="29"/>
      <c r="D949" s="30"/>
      <c r="E949" s="29"/>
      <c r="F949" s="29"/>
      <c r="G949" s="29"/>
      <c r="H949" s="29"/>
      <c r="I949" s="3"/>
      <c r="J949" s="3"/>
      <c r="K949" s="3"/>
      <c r="L949" s="57"/>
      <c r="M949" s="57"/>
      <c r="N949" s="57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2"/>
      <c r="FL949" s="2"/>
      <c r="FM949" s="2"/>
      <c r="FN949" s="2"/>
      <c r="FO949" s="2"/>
      <c r="FP949" s="2"/>
      <c r="FQ949" s="2"/>
      <c r="FR949" s="2"/>
      <c r="FS949" s="2"/>
      <c r="FT949" s="2"/>
      <c r="FU949" s="2"/>
      <c r="FV949" s="2"/>
      <c r="FW949" s="2"/>
      <c r="FX949" s="2"/>
      <c r="FY949" s="2"/>
      <c r="FZ949" s="2"/>
      <c r="GA949" s="2"/>
      <c r="GB949" s="2"/>
      <c r="GC949" s="2"/>
      <c r="GD949" s="2"/>
      <c r="GE949" s="2"/>
      <c r="GF949" s="2"/>
      <c r="GG949" s="2"/>
      <c r="GH949" s="2"/>
      <c r="GI949" s="2"/>
      <c r="GJ949" s="2"/>
      <c r="GK949" s="2"/>
      <c r="GL949" s="2"/>
      <c r="GM949" s="2"/>
      <c r="GN949" s="2"/>
      <c r="GO949" s="2"/>
      <c r="GP949" s="2"/>
      <c r="GQ949" s="2"/>
      <c r="GR949" s="2"/>
      <c r="GS949" s="2"/>
      <c r="GT949" s="2"/>
      <c r="GU949" s="2"/>
      <c r="GV949" s="2"/>
      <c r="GW949" s="2"/>
      <c r="GX949" s="2"/>
      <c r="GY949" s="2"/>
      <c r="GZ949" s="2"/>
      <c r="HA949" s="2"/>
      <c r="HB949" s="2"/>
      <c r="HC949" s="2"/>
      <c r="HD949" s="2"/>
      <c r="HE949" s="2"/>
      <c r="HF949" s="2"/>
      <c r="HG949" s="2"/>
      <c r="HH949" s="2"/>
      <c r="HI949" s="2"/>
      <c r="HJ949" s="2"/>
      <c r="HK949" s="2"/>
      <c r="HL949" s="2"/>
      <c r="HM949" s="2"/>
      <c r="HN949" s="2"/>
      <c r="HO949" s="2"/>
      <c r="HP949" s="2"/>
      <c r="HQ949" s="2"/>
      <c r="HR949" s="2"/>
      <c r="HS949" s="2"/>
      <c r="HT949" s="2"/>
      <c r="HU949" s="2"/>
      <c r="HV949" s="2"/>
      <c r="HW949" s="2"/>
      <c r="HX949" s="2"/>
      <c r="HY949" s="2"/>
      <c r="HZ949" s="2"/>
      <c r="IA949" s="2"/>
      <c r="IB949" s="2"/>
      <c r="IC949" s="2"/>
      <c r="ID949" s="2"/>
      <c r="IE949" s="2"/>
      <c r="IF949" s="2"/>
      <c r="IG949" s="2"/>
    </row>
    <row r="950" spans="1:241" s="6" customFormat="1" x14ac:dyDescent="0.25">
      <c r="A950" s="33"/>
      <c r="B950" s="29"/>
      <c r="C950" s="29"/>
      <c r="D950" s="30"/>
      <c r="E950" s="29"/>
      <c r="F950" s="29"/>
      <c r="G950" s="29"/>
      <c r="H950" s="29"/>
      <c r="I950" s="3"/>
      <c r="J950" s="3"/>
      <c r="K950" s="3"/>
      <c r="L950" s="57"/>
      <c r="M950" s="57"/>
      <c r="N950" s="57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  <c r="FU950" s="2"/>
      <c r="FV950" s="2"/>
      <c r="FW950" s="2"/>
      <c r="FX950" s="2"/>
      <c r="FY950" s="2"/>
      <c r="FZ950" s="2"/>
      <c r="GA950" s="2"/>
      <c r="GB950" s="2"/>
      <c r="GC950" s="2"/>
      <c r="GD950" s="2"/>
      <c r="GE950" s="2"/>
      <c r="GF950" s="2"/>
      <c r="GG950" s="2"/>
      <c r="GH950" s="2"/>
      <c r="GI950" s="2"/>
      <c r="GJ950" s="2"/>
      <c r="GK950" s="2"/>
      <c r="GL950" s="2"/>
      <c r="GM950" s="2"/>
      <c r="GN950" s="2"/>
      <c r="GO950" s="2"/>
      <c r="GP950" s="2"/>
      <c r="GQ950" s="2"/>
      <c r="GR950" s="2"/>
      <c r="GS950" s="2"/>
      <c r="GT950" s="2"/>
      <c r="GU950" s="2"/>
      <c r="GV950" s="2"/>
      <c r="GW950" s="2"/>
      <c r="GX950" s="2"/>
      <c r="GY950" s="2"/>
      <c r="GZ950" s="2"/>
      <c r="HA950" s="2"/>
      <c r="HB950" s="2"/>
      <c r="HC950" s="2"/>
      <c r="HD950" s="2"/>
      <c r="HE950" s="2"/>
      <c r="HF950" s="2"/>
      <c r="HG950" s="2"/>
      <c r="HH950" s="2"/>
      <c r="HI950" s="2"/>
      <c r="HJ950" s="2"/>
      <c r="HK950" s="2"/>
      <c r="HL950" s="2"/>
      <c r="HM950" s="2"/>
      <c r="HN950" s="2"/>
      <c r="HO950" s="2"/>
      <c r="HP950" s="2"/>
      <c r="HQ950" s="2"/>
      <c r="HR950" s="2"/>
      <c r="HS950" s="2"/>
      <c r="HT950" s="2"/>
      <c r="HU950" s="2"/>
      <c r="HV950" s="2"/>
      <c r="HW950" s="2"/>
      <c r="HX950" s="2"/>
      <c r="HY950" s="2"/>
      <c r="HZ950" s="2"/>
      <c r="IA950" s="2"/>
      <c r="IB950" s="2"/>
      <c r="IC950" s="2"/>
      <c r="ID950" s="2"/>
      <c r="IE950" s="2"/>
      <c r="IF950" s="2"/>
      <c r="IG950" s="2"/>
    </row>
    <row r="951" spans="1:241" s="6" customFormat="1" x14ac:dyDescent="0.25">
      <c r="A951" s="33"/>
      <c r="B951" s="29"/>
      <c r="C951" s="29"/>
      <c r="D951" s="30"/>
      <c r="E951" s="29"/>
      <c r="F951" s="29"/>
      <c r="G951" s="29"/>
      <c r="H951" s="29"/>
      <c r="I951" s="3"/>
      <c r="J951" s="3"/>
      <c r="K951" s="3"/>
      <c r="L951" s="57"/>
      <c r="M951" s="57"/>
      <c r="N951" s="57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2"/>
      <c r="FL951" s="2"/>
      <c r="FM951" s="2"/>
      <c r="FN951" s="2"/>
      <c r="FO951" s="2"/>
      <c r="FP951" s="2"/>
      <c r="FQ951" s="2"/>
      <c r="FR951" s="2"/>
      <c r="FS951" s="2"/>
      <c r="FT951" s="2"/>
      <c r="FU951" s="2"/>
      <c r="FV951" s="2"/>
      <c r="FW951" s="2"/>
      <c r="FX951" s="2"/>
      <c r="FY951" s="2"/>
      <c r="FZ951" s="2"/>
      <c r="GA951" s="2"/>
      <c r="GB951" s="2"/>
      <c r="GC951" s="2"/>
      <c r="GD951" s="2"/>
      <c r="GE951" s="2"/>
      <c r="GF951" s="2"/>
      <c r="GG951" s="2"/>
      <c r="GH951" s="2"/>
      <c r="GI951" s="2"/>
      <c r="GJ951" s="2"/>
      <c r="GK951" s="2"/>
      <c r="GL951" s="2"/>
      <c r="GM951" s="2"/>
      <c r="GN951" s="2"/>
      <c r="GO951" s="2"/>
      <c r="GP951" s="2"/>
      <c r="GQ951" s="2"/>
      <c r="GR951" s="2"/>
      <c r="GS951" s="2"/>
      <c r="GT951" s="2"/>
      <c r="GU951" s="2"/>
      <c r="GV951" s="2"/>
      <c r="GW951" s="2"/>
      <c r="GX951" s="2"/>
      <c r="GY951" s="2"/>
      <c r="GZ951" s="2"/>
      <c r="HA951" s="2"/>
      <c r="HB951" s="2"/>
      <c r="HC951" s="2"/>
      <c r="HD951" s="2"/>
      <c r="HE951" s="2"/>
      <c r="HF951" s="2"/>
      <c r="HG951" s="2"/>
      <c r="HH951" s="2"/>
      <c r="HI951" s="2"/>
      <c r="HJ951" s="2"/>
      <c r="HK951" s="2"/>
      <c r="HL951" s="2"/>
      <c r="HM951" s="2"/>
      <c r="HN951" s="2"/>
      <c r="HO951" s="2"/>
      <c r="HP951" s="2"/>
      <c r="HQ951" s="2"/>
      <c r="HR951" s="2"/>
      <c r="HS951" s="2"/>
      <c r="HT951" s="2"/>
      <c r="HU951" s="2"/>
      <c r="HV951" s="2"/>
      <c r="HW951" s="2"/>
      <c r="HX951" s="2"/>
      <c r="HY951" s="2"/>
      <c r="HZ951" s="2"/>
      <c r="IA951" s="2"/>
      <c r="IB951" s="2"/>
      <c r="IC951" s="2"/>
      <c r="ID951" s="2"/>
      <c r="IE951" s="2"/>
      <c r="IF951" s="2"/>
      <c r="IG951" s="2"/>
    </row>
    <row r="952" spans="1:241" s="6" customFormat="1" x14ac:dyDescent="0.25">
      <c r="A952" s="33"/>
      <c r="B952" s="29"/>
      <c r="C952" s="29"/>
      <c r="D952" s="30"/>
      <c r="E952" s="29"/>
      <c r="F952" s="29"/>
      <c r="G952" s="29"/>
      <c r="H952" s="29"/>
      <c r="I952" s="3"/>
      <c r="J952" s="3"/>
      <c r="K952" s="3"/>
      <c r="L952" s="57"/>
      <c r="M952" s="57"/>
      <c r="N952" s="57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  <c r="FU952" s="2"/>
      <c r="FV952" s="2"/>
      <c r="FW952" s="2"/>
      <c r="FX952" s="2"/>
      <c r="FY952" s="2"/>
      <c r="FZ952" s="2"/>
      <c r="GA952" s="2"/>
      <c r="GB952" s="2"/>
      <c r="GC952" s="2"/>
      <c r="GD952" s="2"/>
      <c r="GE952" s="2"/>
      <c r="GF952" s="2"/>
      <c r="GG952" s="2"/>
      <c r="GH952" s="2"/>
      <c r="GI952" s="2"/>
      <c r="GJ952" s="2"/>
      <c r="GK952" s="2"/>
      <c r="GL952" s="2"/>
      <c r="GM952" s="2"/>
      <c r="GN952" s="2"/>
      <c r="GO952" s="2"/>
      <c r="GP952" s="2"/>
      <c r="GQ952" s="2"/>
      <c r="GR952" s="2"/>
      <c r="GS952" s="2"/>
      <c r="GT952" s="2"/>
      <c r="GU952" s="2"/>
      <c r="GV952" s="2"/>
      <c r="GW952" s="2"/>
      <c r="GX952" s="2"/>
      <c r="GY952" s="2"/>
      <c r="GZ952" s="2"/>
      <c r="HA952" s="2"/>
      <c r="HB952" s="2"/>
      <c r="HC952" s="2"/>
      <c r="HD952" s="2"/>
      <c r="HE952" s="2"/>
      <c r="HF952" s="2"/>
      <c r="HG952" s="2"/>
      <c r="HH952" s="2"/>
      <c r="HI952" s="2"/>
      <c r="HJ952" s="2"/>
      <c r="HK952" s="2"/>
      <c r="HL952" s="2"/>
      <c r="HM952" s="2"/>
      <c r="HN952" s="2"/>
      <c r="HO952" s="2"/>
      <c r="HP952" s="2"/>
      <c r="HQ952" s="2"/>
      <c r="HR952" s="2"/>
      <c r="HS952" s="2"/>
      <c r="HT952" s="2"/>
      <c r="HU952" s="2"/>
      <c r="HV952" s="2"/>
      <c r="HW952" s="2"/>
      <c r="HX952" s="2"/>
      <c r="HY952" s="2"/>
      <c r="HZ952" s="2"/>
      <c r="IA952" s="2"/>
      <c r="IB952" s="2"/>
      <c r="IC952" s="2"/>
      <c r="ID952" s="2"/>
      <c r="IE952" s="2"/>
      <c r="IF952" s="2"/>
      <c r="IG952" s="2"/>
    </row>
    <row r="953" spans="1:241" s="6" customFormat="1" x14ac:dyDescent="0.25">
      <c r="A953" s="33"/>
      <c r="B953" s="29"/>
      <c r="C953" s="29"/>
      <c r="D953" s="30"/>
      <c r="E953" s="29"/>
      <c r="F953" s="29"/>
      <c r="G953" s="29"/>
      <c r="H953" s="29"/>
      <c r="I953" s="3"/>
      <c r="J953" s="3"/>
      <c r="K953" s="3"/>
      <c r="L953" s="57"/>
      <c r="M953" s="57"/>
      <c r="N953" s="57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  <c r="FU953" s="2"/>
      <c r="FV953" s="2"/>
      <c r="FW953" s="2"/>
      <c r="FX953" s="2"/>
      <c r="FY953" s="2"/>
      <c r="FZ953" s="2"/>
      <c r="GA953" s="2"/>
      <c r="GB953" s="2"/>
      <c r="GC953" s="2"/>
      <c r="GD953" s="2"/>
      <c r="GE953" s="2"/>
      <c r="GF953" s="2"/>
      <c r="GG953" s="2"/>
      <c r="GH953" s="2"/>
      <c r="GI953" s="2"/>
      <c r="GJ953" s="2"/>
      <c r="GK953" s="2"/>
      <c r="GL953" s="2"/>
      <c r="GM953" s="2"/>
      <c r="GN953" s="2"/>
      <c r="GO953" s="2"/>
      <c r="GP953" s="2"/>
      <c r="GQ953" s="2"/>
      <c r="GR953" s="2"/>
      <c r="GS953" s="2"/>
      <c r="GT953" s="2"/>
      <c r="GU953" s="2"/>
      <c r="GV953" s="2"/>
      <c r="GW953" s="2"/>
      <c r="GX953" s="2"/>
      <c r="GY953" s="2"/>
      <c r="GZ953" s="2"/>
      <c r="HA953" s="2"/>
      <c r="HB953" s="2"/>
      <c r="HC953" s="2"/>
      <c r="HD953" s="2"/>
      <c r="HE953" s="2"/>
      <c r="HF953" s="2"/>
      <c r="HG953" s="2"/>
      <c r="HH953" s="2"/>
      <c r="HI953" s="2"/>
      <c r="HJ953" s="2"/>
      <c r="HK953" s="2"/>
      <c r="HL953" s="2"/>
      <c r="HM953" s="2"/>
      <c r="HN953" s="2"/>
      <c r="HO953" s="2"/>
      <c r="HP953" s="2"/>
      <c r="HQ953" s="2"/>
      <c r="HR953" s="2"/>
      <c r="HS953" s="2"/>
      <c r="HT953" s="2"/>
      <c r="HU953" s="2"/>
      <c r="HV953" s="2"/>
      <c r="HW953" s="2"/>
      <c r="HX953" s="2"/>
      <c r="HY953" s="2"/>
      <c r="HZ953" s="2"/>
      <c r="IA953" s="2"/>
      <c r="IB953" s="2"/>
      <c r="IC953" s="2"/>
      <c r="ID953" s="2"/>
      <c r="IE953" s="2"/>
      <c r="IF953" s="2"/>
      <c r="IG953" s="2"/>
    </row>
    <row r="954" spans="1:241" s="6" customFormat="1" x14ac:dyDescent="0.25">
      <c r="A954" s="33"/>
      <c r="B954" s="29"/>
      <c r="C954" s="29"/>
      <c r="D954" s="30"/>
      <c r="E954" s="29"/>
      <c r="F954" s="29"/>
      <c r="G954" s="29"/>
      <c r="H954" s="29"/>
      <c r="I954" s="3"/>
      <c r="J954" s="3"/>
      <c r="K954" s="3"/>
      <c r="L954" s="57"/>
      <c r="M954" s="57"/>
      <c r="N954" s="57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  <c r="FQ954" s="2"/>
      <c r="FR954" s="2"/>
      <c r="FS954" s="2"/>
      <c r="FT954" s="2"/>
      <c r="FU954" s="2"/>
      <c r="FV954" s="2"/>
      <c r="FW954" s="2"/>
      <c r="FX954" s="2"/>
      <c r="FY954" s="2"/>
      <c r="FZ954" s="2"/>
      <c r="GA954" s="2"/>
      <c r="GB954" s="2"/>
      <c r="GC954" s="2"/>
      <c r="GD954" s="2"/>
      <c r="GE954" s="2"/>
      <c r="GF954" s="2"/>
      <c r="GG954" s="2"/>
      <c r="GH954" s="2"/>
      <c r="GI954" s="2"/>
      <c r="GJ954" s="2"/>
      <c r="GK954" s="2"/>
      <c r="GL954" s="2"/>
      <c r="GM954" s="2"/>
      <c r="GN954" s="2"/>
      <c r="GO954" s="2"/>
      <c r="GP954" s="2"/>
      <c r="GQ954" s="2"/>
      <c r="GR954" s="2"/>
      <c r="GS954" s="2"/>
      <c r="GT954" s="2"/>
      <c r="GU954" s="2"/>
      <c r="GV954" s="2"/>
      <c r="GW954" s="2"/>
      <c r="GX954" s="2"/>
      <c r="GY954" s="2"/>
      <c r="GZ954" s="2"/>
      <c r="HA954" s="2"/>
      <c r="HB954" s="2"/>
      <c r="HC954" s="2"/>
      <c r="HD954" s="2"/>
      <c r="HE954" s="2"/>
      <c r="HF954" s="2"/>
      <c r="HG954" s="2"/>
      <c r="HH954" s="2"/>
      <c r="HI954" s="2"/>
      <c r="HJ954" s="2"/>
      <c r="HK954" s="2"/>
      <c r="HL954" s="2"/>
      <c r="HM954" s="2"/>
      <c r="HN954" s="2"/>
      <c r="HO954" s="2"/>
      <c r="HP954" s="2"/>
      <c r="HQ954" s="2"/>
      <c r="HR954" s="2"/>
      <c r="HS954" s="2"/>
      <c r="HT954" s="2"/>
      <c r="HU954" s="2"/>
      <c r="HV954" s="2"/>
      <c r="HW954" s="2"/>
      <c r="HX954" s="2"/>
      <c r="HY954" s="2"/>
      <c r="HZ954" s="2"/>
      <c r="IA954" s="2"/>
      <c r="IB954" s="2"/>
      <c r="IC954" s="2"/>
      <c r="ID954" s="2"/>
      <c r="IE954" s="2"/>
      <c r="IF954" s="2"/>
      <c r="IG954" s="2"/>
    </row>
    <row r="955" spans="1:241" s="6" customFormat="1" x14ac:dyDescent="0.25">
      <c r="A955" s="33"/>
      <c r="B955" s="29"/>
      <c r="C955" s="29"/>
      <c r="D955" s="30"/>
      <c r="E955" s="29"/>
      <c r="F955" s="29"/>
      <c r="G955" s="29"/>
      <c r="H955" s="29"/>
      <c r="I955" s="3"/>
      <c r="J955" s="3"/>
      <c r="K955" s="3"/>
      <c r="L955" s="57"/>
      <c r="M955" s="57"/>
      <c r="N955" s="57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  <c r="FW955" s="2"/>
      <c r="FX955" s="2"/>
      <c r="FY955" s="2"/>
      <c r="FZ955" s="2"/>
      <c r="GA955" s="2"/>
      <c r="GB955" s="2"/>
      <c r="GC955" s="2"/>
      <c r="GD955" s="2"/>
      <c r="GE955" s="2"/>
      <c r="GF955" s="2"/>
      <c r="GG955" s="2"/>
      <c r="GH955" s="2"/>
      <c r="GI955" s="2"/>
      <c r="GJ955" s="2"/>
      <c r="GK955" s="2"/>
      <c r="GL955" s="2"/>
      <c r="GM955" s="2"/>
      <c r="GN955" s="2"/>
      <c r="GO955" s="2"/>
      <c r="GP955" s="2"/>
      <c r="GQ955" s="2"/>
      <c r="GR955" s="2"/>
      <c r="GS955" s="2"/>
      <c r="GT955" s="2"/>
      <c r="GU955" s="2"/>
      <c r="GV955" s="2"/>
      <c r="GW955" s="2"/>
      <c r="GX955" s="2"/>
      <c r="GY955" s="2"/>
      <c r="GZ955" s="2"/>
      <c r="HA955" s="2"/>
      <c r="HB955" s="2"/>
      <c r="HC955" s="2"/>
      <c r="HD955" s="2"/>
      <c r="HE955" s="2"/>
      <c r="HF955" s="2"/>
      <c r="HG955" s="2"/>
      <c r="HH955" s="2"/>
      <c r="HI955" s="2"/>
      <c r="HJ955" s="2"/>
      <c r="HK955" s="2"/>
      <c r="HL955" s="2"/>
      <c r="HM955" s="2"/>
      <c r="HN955" s="2"/>
      <c r="HO955" s="2"/>
      <c r="HP955" s="2"/>
      <c r="HQ955" s="2"/>
      <c r="HR955" s="2"/>
      <c r="HS955" s="2"/>
      <c r="HT955" s="2"/>
      <c r="HU955" s="2"/>
      <c r="HV955" s="2"/>
      <c r="HW955" s="2"/>
      <c r="HX955" s="2"/>
      <c r="HY955" s="2"/>
      <c r="HZ955" s="2"/>
      <c r="IA955" s="2"/>
      <c r="IB955" s="2"/>
      <c r="IC955" s="2"/>
      <c r="ID955" s="2"/>
      <c r="IE955" s="2"/>
      <c r="IF955" s="2"/>
      <c r="IG955" s="2"/>
    </row>
    <row r="956" spans="1:241" s="6" customFormat="1" x14ac:dyDescent="0.25">
      <c r="A956" s="33"/>
      <c r="B956" s="29"/>
      <c r="C956" s="29"/>
      <c r="D956" s="30"/>
      <c r="E956" s="29"/>
      <c r="F956" s="29"/>
      <c r="G956" s="29"/>
      <c r="H956" s="29"/>
      <c r="I956" s="3"/>
      <c r="J956" s="3"/>
      <c r="K956" s="3"/>
      <c r="L956" s="57"/>
      <c r="M956" s="57"/>
      <c r="N956" s="57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2"/>
      <c r="FL956" s="2"/>
      <c r="FM956" s="2"/>
      <c r="FN956" s="2"/>
      <c r="FO956" s="2"/>
      <c r="FP956" s="2"/>
      <c r="FQ956" s="2"/>
      <c r="FR956" s="2"/>
      <c r="FS956" s="2"/>
      <c r="FT956" s="2"/>
      <c r="FU956" s="2"/>
      <c r="FV956" s="2"/>
      <c r="FW956" s="2"/>
      <c r="FX956" s="2"/>
      <c r="FY956" s="2"/>
      <c r="FZ956" s="2"/>
      <c r="GA956" s="2"/>
      <c r="GB956" s="2"/>
      <c r="GC956" s="2"/>
      <c r="GD956" s="2"/>
      <c r="GE956" s="2"/>
      <c r="GF956" s="2"/>
      <c r="GG956" s="2"/>
      <c r="GH956" s="2"/>
      <c r="GI956" s="2"/>
      <c r="GJ956" s="2"/>
      <c r="GK956" s="2"/>
      <c r="GL956" s="2"/>
      <c r="GM956" s="2"/>
      <c r="GN956" s="2"/>
      <c r="GO956" s="2"/>
      <c r="GP956" s="2"/>
      <c r="GQ956" s="2"/>
      <c r="GR956" s="2"/>
      <c r="GS956" s="2"/>
      <c r="GT956" s="2"/>
      <c r="GU956" s="2"/>
      <c r="GV956" s="2"/>
      <c r="GW956" s="2"/>
      <c r="GX956" s="2"/>
      <c r="GY956" s="2"/>
      <c r="GZ956" s="2"/>
      <c r="HA956" s="2"/>
      <c r="HB956" s="2"/>
      <c r="HC956" s="2"/>
      <c r="HD956" s="2"/>
      <c r="HE956" s="2"/>
      <c r="HF956" s="2"/>
      <c r="HG956" s="2"/>
      <c r="HH956" s="2"/>
      <c r="HI956" s="2"/>
      <c r="HJ956" s="2"/>
      <c r="HK956" s="2"/>
      <c r="HL956" s="2"/>
      <c r="HM956" s="2"/>
      <c r="HN956" s="2"/>
      <c r="HO956" s="2"/>
      <c r="HP956" s="2"/>
      <c r="HQ956" s="2"/>
      <c r="HR956" s="2"/>
      <c r="HS956" s="2"/>
      <c r="HT956" s="2"/>
      <c r="HU956" s="2"/>
      <c r="HV956" s="2"/>
      <c r="HW956" s="2"/>
      <c r="HX956" s="2"/>
      <c r="HY956" s="2"/>
      <c r="HZ956" s="2"/>
      <c r="IA956" s="2"/>
      <c r="IB956" s="2"/>
      <c r="IC956" s="2"/>
      <c r="ID956" s="2"/>
      <c r="IE956" s="2"/>
      <c r="IF956" s="2"/>
      <c r="IG956" s="2"/>
    </row>
    <row r="957" spans="1:241" s="6" customFormat="1" x14ac:dyDescent="0.25">
      <c r="A957" s="33"/>
      <c r="B957" s="29"/>
      <c r="C957" s="29"/>
      <c r="D957" s="30"/>
      <c r="E957" s="29"/>
      <c r="F957" s="29"/>
      <c r="G957" s="29"/>
      <c r="H957" s="29"/>
      <c r="I957" s="3"/>
      <c r="J957" s="3"/>
      <c r="K957" s="3"/>
      <c r="L957" s="57"/>
      <c r="M957" s="57"/>
      <c r="N957" s="57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  <c r="FX957" s="2"/>
      <c r="FY957" s="2"/>
      <c r="FZ957" s="2"/>
      <c r="GA957" s="2"/>
      <c r="GB957" s="2"/>
      <c r="GC957" s="2"/>
      <c r="GD957" s="2"/>
      <c r="GE957" s="2"/>
      <c r="GF957" s="2"/>
      <c r="GG957" s="2"/>
      <c r="GH957" s="2"/>
      <c r="GI957" s="2"/>
      <c r="GJ957" s="2"/>
      <c r="GK957" s="2"/>
      <c r="GL957" s="2"/>
      <c r="GM957" s="2"/>
      <c r="GN957" s="2"/>
      <c r="GO957" s="2"/>
      <c r="GP957" s="2"/>
      <c r="GQ957" s="2"/>
      <c r="GR957" s="2"/>
      <c r="GS957" s="2"/>
      <c r="GT957" s="2"/>
      <c r="GU957" s="2"/>
      <c r="GV957" s="2"/>
      <c r="GW957" s="2"/>
      <c r="GX957" s="2"/>
      <c r="GY957" s="2"/>
      <c r="GZ957" s="2"/>
      <c r="HA957" s="2"/>
      <c r="HB957" s="2"/>
      <c r="HC957" s="2"/>
      <c r="HD957" s="2"/>
      <c r="HE957" s="2"/>
      <c r="HF957" s="2"/>
      <c r="HG957" s="2"/>
      <c r="HH957" s="2"/>
      <c r="HI957" s="2"/>
      <c r="HJ957" s="2"/>
      <c r="HK957" s="2"/>
      <c r="HL957" s="2"/>
      <c r="HM957" s="2"/>
      <c r="HN957" s="2"/>
      <c r="HO957" s="2"/>
      <c r="HP957" s="2"/>
      <c r="HQ957" s="2"/>
      <c r="HR957" s="2"/>
      <c r="HS957" s="2"/>
      <c r="HT957" s="2"/>
      <c r="HU957" s="2"/>
      <c r="HV957" s="2"/>
      <c r="HW957" s="2"/>
      <c r="HX957" s="2"/>
      <c r="HY957" s="2"/>
      <c r="HZ957" s="2"/>
      <c r="IA957" s="2"/>
      <c r="IB957" s="2"/>
      <c r="IC957" s="2"/>
      <c r="ID957" s="2"/>
      <c r="IE957" s="2"/>
      <c r="IF957" s="2"/>
      <c r="IG957" s="2"/>
    </row>
    <row r="958" spans="1:241" s="6" customFormat="1" x14ac:dyDescent="0.25">
      <c r="A958" s="33"/>
      <c r="B958" s="29"/>
      <c r="C958" s="29"/>
      <c r="D958" s="30"/>
      <c r="E958" s="29"/>
      <c r="F958" s="29"/>
      <c r="G958" s="29"/>
      <c r="H958" s="29"/>
      <c r="I958" s="3"/>
      <c r="J958" s="3"/>
      <c r="K958" s="3"/>
      <c r="L958" s="57"/>
      <c r="M958" s="57"/>
      <c r="N958" s="57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  <c r="FU958" s="2"/>
      <c r="FV958" s="2"/>
      <c r="FW958" s="2"/>
      <c r="FX958" s="2"/>
      <c r="FY958" s="2"/>
      <c r="FZ958" s="2"/>
      <c r="GA958" s="2"/>
      <c r="GB958" s="2"/>
      <c r="GC958" s="2"/>
      <c r="GD958" s="2"/>
      <c r="GE958" s="2"/>
      <c r="GF958" s="2"/>
      <c r="GG958" s="2"/>
      <c r="GH958" s="2"/>
      <c r="GI958" s="2"/>
      <c r="GJ958" s="2"/>
      <c r="GK958" s="2"/>
      <c r="GL958" s="2"/>
      <c r="GM958" s="2"/>
      <c r="GN958" s="2"/>
      <c r="GO958" s="2"/>
      <c r="GP958" s="2"/>
      <c r="GQ958" s="2"/>
      <c r="GR958" s="2"/>
      <c r="GS958" s="2"/>
      <c r="GT958" s="2"/>
      <c r="GU958" s="2"/>
      <c r="GV958" s="2"/>
      <c r="GW958" s="2"/>
      <c r="GX958" s="2"/>
      <c r="GY958" s="2"/>
      <c r="GZ958" s="2"/>
      <c r="HA958" s="2"/>
      <c r="HB958" s="2"/>
      <c r="HC958" s="2"/>
      <c r="HD958" s="2"/>
      <c r="HE958" s="2"/>
      <c r="HF958" s="2"/>
      <c r="HG958" s="2"/>
      <c r="HH958" s="2"/>
      <c r="HI958" s="2"/>
      <c r="HJ958" s="2"/>
      <c r="HK958" s="2"/>
      <c r="HL958" s="2"/>
      <c r="HM958" s="2"/>
      <c r="HN958" s="2"/>
      <c r="HO958" s="2"/>
      <c r="HP958" s="2"/>
      <c r="HQ958" s="2"/>
      <c r="HR958" s="2"/>
      <c r="HS958" s="2"/>
      <c r="HT958" s="2"/>
      <c r="HU958" s="2"/>
      <c r="HV958" s="2"/>
      <c r="HW958" s="2"/>
      <c r="HX958" s="2"/>
      <c r="HY958" s="2"/>
      <c r="HZ958" s="2"/>
      <c r="IA958" s="2"/>
      <c r="IB958" s="2"/>
      <c r="IC958" s="2"/>
      <c r="ID958" s="2"/>
      <c r="IE958" s="2"/>
      <c r="IF958" s="2"/>
      <c r="IG958" s="2"/>
    </row>
    <row r="959" spans="1:241" s="6" customFormat="1" x14ac:dyDescent="0.25">
      <c r="A959" s="33"/>
      <c r="B959" s="29"/>
      <c r="C959" s="29"/>
      <c r="D959" s="30"/>
      <c r="E959" s="29"/>
      <c r="F959" s="29"/>
      <c r="G959" s="29"/>
      <c r="H959" s="29"/>
      <c r="I959" s="3"/>
      <c r="J959" s="3"/>
      <c r="K959" s="3"/>
      <c r="L959" s="57"/>
      <c r="M959" s="57"/>
      <c r="N959" s="57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  <c r="FU959" s="2"/>
      <c r="FV959" s="2"/>
      <c r="FW959" s="2"/>
      <c r="FX959" s="2"/>
      <c r="FY959" s="2"/>
      <c r="FZ959" s="2"/>
      <c r="GA959" s="2"/>
      <c r="GB959" s="2"/>
      <c r="GC959" s="2"/>
      <c r="GD959" s="2"/>
      <c r="GE959" s="2"/>
      <c r="GF959" s="2"/>
      <c r="GG959" s="2"/>
      <c r="GH959" s="2"/>
      <c r="GI959" s="2"/>
      <c r="GJ959" s="2"/>
      <c r="GK959" s="2"/>
      <c r="GL959" s="2"/>
      <c r="GM959" s="2"/>
      <c r="GN959" s="2"/>
      <c r="GO959" s="2"/>
      <c r="GP959" s="2"/>
      <c r="GQ959" s="2"/>
      <c r="GR959" s="2"/>
      <c r="GS959" s="2"/>
      <c r="GT959" s="2"/>
      <c r="GU959" s="2"/>
      <c r="GV959" s="2"/>
      <c r="GW959" s="2"/>
      <c r="GX959" s="2"/>
      <c r="GY959" s="2"/>
      <c r="GZ959" s="2"/>
      <c r="HA959" s="2"/>
      <c r="HB959" s="2"/>
      <c r="HC959" s="2"/>
      <c r="HD959" s="2"/>
      <c r="HE959" s="2"/>
      <c r="HF959" s="2"/>
      <c r="HG959" s="2"/>
      <c r="HH959" s="2"/>
      <c r="HI959" s="2"/>
      <c r="HJ959" s="2"/>
      <c r="HK959" s="2"/>
      <c r="HL959" s="2"/>
      <c r="HM959" s="2"/>
      <c r="HN959" s="2"/>
      <c r="HO959" s="2"/>
      <c r="HP959" s="2"/>
      <c r="HQ959" s="2"/>
      <c r="HR959" s="2"/>
      <c r="HS959" s="2"/>
      <c r="HT959" s="2"/>
      <c r="HU959" s="2"/>
      <c r="HV959" s="2"/>
      <c r="HW959" s="2"/>
      <c r="HX959" s="2"/>
      <c r="HY959" s="2"/>
      <c r="HZ959" s="2"/>
      <c r="IA959" s="2"/>
      <c r="IB959" s="2"/>
      <c r="IC959" s="2"/>
      <c r="ID959" s="2"/>
      <c r="IE959" s="2"/>
      <c r="IF959" s="2"/>
      <c r="IG959" s="2"/>
    </row>
    <row r="960" spans="1:241" s="6" customFormat="1" x14ac:dyDescent="0.25">
      <c r="A960" s="33"/>
      <c r="B960" s="29"/>
      <c r="C960" s="29"/>
      <c r="D960" s="30"/>
      <c r="E960" s="29"/>
      <c r="F960" s="29"/>
      <c r="G960" s="29"/>
      <c r="H960" s="29"/>
      <c r="I960" s="3"/>
      <c r="J960" s="3"/>
      <c r="K960" s="3"/>
      <c r="L960" s="57"/>
      <c r="M960" s="57"/>
      <c r="N960" s="57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  <c r="FX960" s="2"/>
      <c r="FY960" s="2"/>
      <c r="FZ960" s="2"/>
      <c r="GA960" s="2"/>
      <c r="GB960" s="2"/>
      <c r="GC960" s="2"/>
      <c r="GD960" s="2"/>
      <c r="GE960" s="2"/>
      <c r="GF960" s="2"/>
      <c r="GG960" s="2"/>
      <c r="GH960" s="2"/>
      <c r="GI960" s="2"/>
      <c r="GJ960" s="2"/>
      <c r="GK960" s="2"/>
      <c r="GL960" s="2"/>
      <c r="GM960" s="2"/>
      <c r="GN960" s="2"/>
      <c r="GO960" s="2"/>
      <c r="GP960" s="2"/>
      <c r="GQ960" s="2"/>
      <c r="GR960" s="2"/>
      <c r="GS960" s="2"/>
      <c r="GT960" s="2"/>
      <c r="GU960" s="2"/>
      <c r="GV960" s="2"/>
      <c r="GW960" s="2"/>
      <c r="GX960" s="2"/>
      <c r="GY960" s="2"/>
      <c r="GZ960" s="2"/>
      <c r="HA960" s="2"/>
      <c r="HB960" s="2"/>
      <c r="HC960" s="2"/>
      <c r="HD960" s="2"/>
      <c r="HE960" s="2"/>
      <c r="HF960" s="2"/>
      <c r="HG960" s="2"/>
      <c r="HH960" s="2"/>
      <c r="HI960" s="2"/>
      <c r="HJ960" s="2"/>
      <c r="HK960" s="2"/>
      <c r="HL960" s="2"/>
      <c r="HM960" s="2"/>
      <c r="HN960" s="2"/>
      <c r="HO960" s="2"/>
      <c r="HP960" s="2"/>
      <c r="HQ960" s="2"/>
      <c r="HR960" s="2"/>
      <c r="HS960" s="2"/>
      <c r="HT960" s="2"/>
      <c r="HU960" s="2"/>
      <c r="HV960" s="2"/>
      <c r="HW960" s="2"/>
      <c r="HX960" s="2"/>
      <c r="HY960" s="2"/>
      <c r="HZ960" s="2"/>
      <c r="IA960" s="2"/>
      <c r="IB960" s="2"/>
      <c r="IC960" s="2"/>
      <c r="ID960" s="2"/>
      <c r="IE960" s="2"/>
      <c r="IF960" s="2"/>
      <c r="IG960" s="2"/>
    </row>
    <row r="961" spans="1:241" s="6" customFormat="1" x14ac:dyDescent="0.25">
      <c r="A961" s="33"/>
      <c r="B961" s="29"/>
      <c r="C961" s="29"/>
      <c r="D961" s="30"/>
      <c r="E961" s="29"/>
      <c r="F961" s="29"/>
      <c r="G961" s="29"/>
      <c r="H961" s="29"/>
      <c r="I961" s="3"/>
      <c r="J961" s="3"/>
      <c r="K961" s="3"/>
      <c r="L961" s="57"/>
      <c r="M961" s="57"/>
      <c r="N961" s="57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2"/>
      <c r="FL961" s="2"/>
      <c r="FM961" s="2"/>
      <c r="FN961" s="2"/>
      <c r="FO961" s="2"/>
      <c r="FP961" s="2"/>
      <c r="FQ961" s="2"/>
      <c r="FR961" s="2"/>
      <c r="FS961" s="2"/>
      <c r="FT961" s="2"/>
      <c r="FU961" s="2"/>
      <c r="FV961" s="2"/>
      <c r="FW961" s="2"/>
      <c r="FX961" s="2"/>
      <c r="FY961" s="2"/>
      <c r="FZ961" s="2"/>
      <c r="GA961" s="2"/>
      <c r="GB961" s="2"/>
      <c r="GC961" s="2"/>
      <c r="GD961" s="2"/>
      <c r="GE961" s="2"/>
      <c r="GF961" s="2"/>
      <c r="GG961" s="2"/>
      <c r="GH961" s="2"/>
      <c r="GI961" s="2"/>
      <c r="GJ961" s="2"/>
      <c r="GK961" s="2"/>
      <c r="GL961" s="2"/>
      <c r="GM961" s="2"/>
      <c r="GN961" s="2"/>
      <c r="GO961" s="2"/>
      <c r="GP961" s="2"/>
      <c r="GQ961" s="2"/>
      <c r="GR961" s="2"/>
      <c r="GS961" s="2"/>
      <c r="GT961" s="2"/>
      <c r="GU961" s="2"/>
      <c r="GV961" s="2"/>
      <c r="GW961" s="2"/>
      <c r="GX961" s="2"/>
      <c r="GY961" s="2"/>
      <c r="GZ961" s="2"/>
      <c r="HA961" s="2"/>
      <c r="HB961" s="2"/>
      <c r="HC961" s="2"/>
      <c r="HD961" s="2"/>
      <c r="HE961" s="2"/>
      <c r="HF961" s="2"/>
      <c r="HG961" s="2"/>
      <c r="HH961" s="2"/>
      <c r="HI961" s="2"/>
      <c r="HJ961" s="2"/>
      <c r="HK961" s="2"/>
      <c r="HL961" s="2"/>
      <c r="HM961" s="2"/>
      <c r="HN961" s="2"/>
      <c r="HO961" s="2"/>
      <c r="HP961" s="2"/>
      <c r="HQ961" s="2"/>
      <c r="HR961" s="2"/>
      <c r="HS961" s="2"/>
      <c r="HT961" s="2"/>
      <c r="HU961" s="2"/>
      <c r="HV961" s="2"/>
      <c r="HW961" s="2"/>
      <c r="HX961" s="2"/>
      <c r="HY961" s="2"/>
      <c r="HZ961" s="2"/>
      <c r="IA961" s="2"/>
      <c r="IB961" s="2"/>
      <c r="IC961" s="2"/>
      <c r="ID961" s="2"/>
      <c r="IE961" s="2"/>
      <c r="IF961" s="2"/>
      <c r="IG961" s="2"/>
    </row>
    <row r="962" spans="1:241" s="6" customFormat="1" x14ac:dyDescent="0.25">
      <c r="A962" s="33"/>
      <c r="B962" s="29"/>
      <c r="C962" s="29"/>
      <c r="D962" s="30"/>
      <c r="E962" s="29"/>
      <c r="F962" s="29"/>
      <c r="G962" s="29"/>
      <c r="H962" s="29"/>
      <c r="I962" s="3"/>
      <c r="J962" s="3"/>
      <c r="K962" s="3"/>
      <c r="L962" s="57"/>
      <c r="M962" s="57"/>
      <c r="N962" s="57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  <c r="FU962" s="2"/>
      <c r="FV962" s="2"/>
      <c r="FW962" s="2"/>
      <c r="FX962" s="2"/>
      <c r="FY962" s="2"/>
      <c r="FZ962" s="2"/>
      <c r="GA962" s="2"/>
      <c r="GB962" s="2"/>
      <c r="GC962" s="2"/>
      <c r="GD962" s="2"/>
      <c r="GE962" s="2"/>
      <c r="GF962" s="2"/>
      <c r="GG962" s="2"/>
      <c r="GH962" s="2"/>
      <c r="GI962" s="2"/>
      <c r="GJ962" s="2"/>
      <c r="GK962" s="2"/>
      <c r="GL962" s="2"/>
      <c r="GM962" s="2"/>
      <c r="GN962" s="2"/>
      <c r="GO962" s="2"/>
      <c r="GP962" s="2"/>
      <c r="GQ962" s="2"/>
      <c r="GR962" s="2"/>
      <c r="GS962" s="2"/>
      <c r="GT962" s="2"/>
      <c r="GU962" s="2"/>
      <c r="GV962" s="2"/>
      <c r="GW962" s="2"/>
      <c r="GX962" s="2"/>
      <c r="GY962" s="2"/>
      <c r="GZ962" s="2"/>
      <c r="HA962" s="2"/>
      <c r="HB962" s="2"/>
      <c r="HC962" s="2"/>
      <c r="HD962" s="2"/>
      <c r="HE962" s="2"/>
      <c r="HF962" s="2"/>
      <c r="HG962" s="2"/>
      <c r="HH962" s="2"/>
      <c r="HI962" s="2"/>
      <c r="HJ962" s="2"/>
      <c r="HK962" s="2"/>
      <c r="HL962" s="2"/>
      <c r="HM962" s="2"/>
      <c r="HN962" s="2"/>
      <c r="HO962" s="2"/>
      <c r="HP962" s="2"/>
      <c r="HQ962" s="2"/>
      <c r="HR962" s="2"/>
      <c r="HS962" s="2"/>
      <c r="HT962" s="2"/>
      <c r="HU962" s="2"/>
      <c r="HV962" s="2"/>
      <c r="HW962" s="2"/>
      <c r="HX962" s="2"/>
      <c r="HY962" s="2"/>
      <c r="HZ962" s="2"/>
      <c r="IA962" s="2"/>
      <c r="IB962" s="2"/>
      <c r="IC962" s="2"/>
      <c r="ID962" s="2"/>
      <c r="IE962" s="2"/>
      <c r="IF962" s="2"/>
      <c r="IG962" s="2"/>
    </row>
    <row r="963" spans="1:241" s="6" customFormat="1" x14ac:dyDescent="0.25">
      <c r="A963" s="33"/>
      <c r="B963" s="29"/>
      <c r="C963" s="29"/>
      <c r="D963" s="30"/>
      <c r="E963" s="29"/>
      <c r="F963" s="29"/>
      <c r="G963" s="29"/>
      <c r="H963" s="29"/>
      <c r="I963" s="3"/>
      <c r="J963" s="3"/>
      <c r="K963" s="3"/>
      <c r="L963" s="57"/>
      <c r="M963" s="57"/>
      <c r="N963" s="57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  <c r="FQ963" s="2"/>
      <c r="FR963" s="2"/>
      <c r="FS963" s="2"/>
      <c r="FT963" s="2"/>
      <c r="FU963" s="2"/>
      <c r="FV963" s="2"/>
      <c r="FW963" s="2"/>
      <c r="FX963" s="2"/>
      <c r="FY963" s="2"/>
      <c r="FZ963" s="2"/>
      <c r="GA963" s="2"/>
      <c r="GB963" s="2"/>
      <c r="GC963" s="2"/>
      <c r="GD963" s="2"/>
      <c r="GE963" s="2"/>
      <c r="GF963" s="2"/>
      <c r="GG963" s="2"/>
      <c r="GH963" s="2"/>
      <c r="GI963" s="2"/>
      <c r="GJ963" s="2"/>
      <c r="GK963" s="2"/>
      <c r="GL963" s="2"/>
      <c r="GM963" s="2"/>
      <c r="GN963" s="2"/>
      <c r="GO963" s="2"/>
      <c r="GP963" s="2"/>
      <c r="GQ963" s="2"/>
      <c r="GR963" s="2"/>
      <c r="GS963" s="2"/>
      <c r="GT963" s="2"/>
      <c r="GU963" s="2"/>
      <c r="GV963" s="2"/>
      <c r="GW963" s="2"/>
      <c r="GX963" s="2"/>
      <c r="GY963" s="2"/>
      <c r="GZ963" s="2"/>
      <c r="HA963" s="2"/>
      <c r="HB963" s="2"/>
      <c r="HC963" s="2"/>
      <c r="HD963" s="2"/>
      <c r="HE963" s="2"/>
      <c r="HF963" s="2"/>
      <c r="HG963" s="2"/>
      <c r="HH963" s="2"/>
      <c r="HI963" s="2"/>
      <c r="HJ963" s="2"/>
      <c r="HK963" s="2"/>
      <c r="HL963" s="2"/>
      <c r="HM963" s="2"/>
      <c r="HN963" s="2"/>
      <c r="HO963" s="2"/>
      <c r="HP963" s="2"/>
      <c r="HQ963" s="2"/>
      <c r="HR963" s="2"/>
      <c r="HS963" s="2"/>
      <c r="HT963" s="2"/>
      <c r="HU963" s="2"/>
      <c r="HV963" s="2"/>
      <c r="HW963" s="2"/>
      <c r="HX963" s="2"/>
      <c r="HY963" s="2"/>
      <c r="HZ963" s="2"/>
      <c r="IA963" s="2"/>
      <c r="IB963" s="2"/>
      <c r="IC963" s="2"/>
      <c r="ID963" s="2"/>
      <c r="IE963" s="2"/>
      <c r="IF963" s="2"/>
      <c r="IG963" s="2"/>
    </row>
    <row r="964" spans="1:241" s="6" customFormat="1" x14ac:dyDescent="0.25">
      <c r="A964" s="33"/>
      <c r="B964" s="29"/>
      <c r="C964" s="29"/>
      <c r="D964" s="30"/>
      <c r="E964" s="29"/>
      <c r="F964" s="29"/>
      <c r="G964" s="29"/>
      <c r="H964" s="29"/>
      <c r="I964" s="3"/>
      <c r="J964" s="3"/>
      <c r="K964" s="3"/>
      <c r="L964" s="57"/>
      <c r="M964" s="57"/>
      <c r="N964" s="57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  <c r="FJ964" s="2"/>
      <c r="FK964" s="2"/>
      <c r="FL964" s="2"/>
      <c r="FM964" s="2"/>
      <c r="FN964" s="2"/>
      <c r="FO964" s="2"/>
      <c r="FP964" s="2"/>
      <c r="FQ964" s="2"/>
      <c r="FR964" s="2"/>
      <c r="FS964" s="2"/>
      <c r="FT964" s="2"/>
      <c r="FU964" s="2"/>
      <c r="FV964" s="2"/>
      <c r="FW964" s="2"/>
      <c r="FX964" s="2"/>
      <c r="FY964" s="2"/>
      <c r="FZ964" s="2"/>
      <c r="GA964" s="2"/>
      <c r="GB964" s="2"/>
      <c r="GC964" s="2"/>
      <c r="GD964" s="2"/>
      <c r="GE964" s="2"/>
      <c r="GF964" s="2"/>
      <c r="GG964" s="2"/>
      <c r="GH964" s="2"/>
      <c r="GI964" s="2"/>
      <c r="GJ964" s="2"/>
      <c r="GK964" s="2"/>
      <c r="GL964" s="2"/>
      <c r="GM964" s="2"/>
      <c r="GN964" s="2"/>
      <c r="GO964" s="2"/>
      <c r="GP964" s="2"/>
      <c r="GQ964" s="2"/>
      <c r="GR964" s="2"/>
      <c r="GS964" s="2"/>
      <c r="GT964" s="2"/>
      <c r="GU964" s="2"/>
      <c r="GV964" s="2"/>
      <c r="GW964" s="2"/>
      <c r="GX964" s="2"/>
      <c r="GY964" s="2"/>
      <c r="GZ964" s="2"/>
      <c r="HA964" s="2"/>
      <c r="HB964" s="2"/>
      <c r="HC964" s="2"/>
      <c r="HD964" s="2"/>
      <c r="HE964" s="2"/>
      <c r="HF964" s="2"/>
      <c r="HG964" s="2"/>
      <c r="HH964" s="2"/>
      <c r="HI964" s="2"/>
      <c r="HJ964" s="2"/>
      <c r="HK964" s="2"/>
      <c r="HL964" s="2"/>
      <c r="HM964" s="2"/>
      <c r="HN964" s="2"/>
      <c r="HO964" s="2"/>
      <c r="HP964" s="2"/>
      <c r="HQ964" s="2"/>
      <c r="HR964" s="2"/>
      <c r="HS964" s="2"/>
      <c r="HT964" s="2"/>
      <c r="HU964" s="2"/>
      <c r="HV964" s="2"/>
      <c r="HW964" s="2"/>
      <c r="HX964" s="2"/>
      <c r="HY964" s="2"/>
      <c r="HZ964" s="2"/>
      <c r="IA964" s="2"/>
      <c r="IB964" s="2"/>
      <c r="IC964" s="2"/>
      <c r="ID964" s="2"/>
      <c r="IE964" s="2"/>
      <c r="IF964" s="2"/>
      <c r="IG964" s="2"/>
    </row>
    <row r="965" spans="1:241" s="6" customFormat="1" x14ac:dyDescent="0.25">
      <c r="A965" s="33"/>
      <c r="B965" s="29"/>
      <c r="C965" s="29"/>
      <c r="D965" s="30"/>
      <c r="E965" s="29"/>
      <c r="F965" s="29"/>
      <c r="G965" s="29"/>
      <c r="H965" s="29"/>
      <c r="I965" s="3"/>
      <c r="J965" s="3"/>
      <c r="K965" s="3"/>
      <c r="L965" s="57"/>
      <c r="M965" s="57"/>
      <c r="N965" s="57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2"/>
      <c r="FI965" s="2"/>
      <c r="FJ965" s="2"/>
      <c r="FK965" s="2"/>
      <c r="FL965" s="2"/>
      <c r="FM965" s="2"/>
      <c r="FN965" s="2"/>
      <c r="FO965" s="2"/>
      <c r="FP965" s="2"/>
      <c r="FQ965" s="2"/>
      <c r="FR965" s="2"/>
      <c r="FS965" s="2"/>
      <c r="FT965" s="2"/>
      <c r="FU965" s="2"/>
      <c r="FV965" s="2"/>
      <c r="FW965" s="2"/>
      <c r="FX965" s="2"/>
      <c r="FY965" s="2"/>
      <c r="FZ965" s="2"/>
      <c r="GA965" s="2"/>
      <c r="GB965" s="2"/>
      <c r="GC965" s="2"/>
      <c r="GD965" s="2"/>
      <c r="GE965" s="2"/>
      <c r="GF965" s="2"/>
      <c r="GG965" s="2"/>
      <c r="GH965" s="2"/>
      <c r="GI965" s="2"/>
      <c r="GJ965" s="2"/>
      <c r="GK965" s="2"/>
      <c r="GL965" s="2"/>
      <c r="GM965" s="2"/>
      <c r="GN965" s="2"/>
      <c r="GO965" s="2"/>
      <c r="GP965" s="2"/>
      <c r="GQ965" s="2"/>
      <c r="GR965" s="2"/>
      <c r="GS965" s="2"/>
      <c r="GT965" s="2"/>
      <c r="GU965" s="2"/>
      <c r="GV965" s="2"/>
      <c r="GW965" s="2"/>
      <c r="GX965" s="2"/>
      <c r="GY965" s="2"/>
      <c r="GZ965" s="2"/>
      <c r="HA965" s="2"/>
      <c r="HB965" s="2"/>
      <c r="HC965" s="2"/>
      <c r="HD965" s="2"/>
      <c r="HE965" s="2"/>
      <c r="HF965" s="2"/>
      <c r="HG965" s="2"/>
      <c r="HH965" s="2"/>
      <c r="HI965" s="2"/>
      <c r="HJ965" s="2"/>
      <c r="HK965" s="2"/>
      <c r="HL965" s="2"/>
      <c r="HM965" s="2"/>
      <c r="HN965" s="2"/>
      <c r="HO965" s="2"/>
      <c r="HP965" s="2"/>
      <c r="HQ965" s="2"/>
      <c r="HR965" s="2"/>
      <c r="HS965" s="2"/>
      <c r="HT965" s="2"/>
      <c r="HU965" s="2"/>
      <c r="HV965" s="2"/>
      <c r="HW965" s="2"/>
      <c r="HX965" s="2"/>
      <c r="HY965" s="2"/>
      <c r="HZ965" s="2"/>
      <c r="IA965" s="2"/>
      <c r="IB965" s="2"/>
      <c r="IC965" s="2"/>
      <c r="ID965" s="2"/>
      <c r="IE965" s="2"/>
      <c r="IF965" s="2"/>
      <c r="IG965" s="2"/>
    </row>
    <row r="966" spans="1:241" s="6" customFormat="1" x14ac:dyDescent="0.25">
      <c r="A966" s="33"/>
      <c r="B966" s="29"/>
      <c r="C966" s="29"/>
      <c r="D966" s="30"/>
      <c r="E966" s="29"/>
      <c r="F966" s="29"/>
      <c r="G966" s="29"/>
      <c r="H966" s="29"/>
      <c r="I966" s="3"/>
      <c r="J966" s="3"/>
      <c r="K966" s="3"/>
      <c r="L966" s="57"/>
      <c r="M966" s="57"/>
      <c r="N966" s="57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  <c r="FJ966" s="2"/>
      <c r="FK966" s="2"/>
      <c r="FL966" s="2"/>
      <c r="FM966" s="2"/>
      <c r="FN966" s="2"/>
      <c r="FO966" s="2"/>
      <c r="FP966" s="2"/>
      <c r="FQ966" s="2"/>
      <c r="FR966" s="2"/>
      <c r="FS966" s="2"/>
      <c r="FT966" s="2"/>
      <c r="FU966" s="2"/>
      <c r="FV966" s="2"/>
      <c r="FW966" s="2"/>
      <c r="FX966" s="2"/>
      <c r="FY966" s="2"/>
      <c r="FZ966" s="2"/>
      <c r="GA966" s="2"/>
      <c r="GB966" s="2"/>
      <c r="GC966" s="2"/>
      <c r="GD966" s="2"/>
      <c r="GE966" s="2"/>
      <c r="GF966" s="2"/>
      <c r="GG966" s="2"/>
      <c r="GH966" s="2"/>
      <c r="GI966" s="2"/>
      <c r="GJ966" s="2"/>
      <c r="GK966" s="2"/>
      <c r="GL966" s="2"/>
      <c r="GM966" s="2"/>
      <c r="GN966" s="2"/>
      <c r="GO966" s="2"/>
      <c r="GP966" s="2"/>
      <c r="GQ966" s="2"/>
      <c r="GR966" s="2"/>
      <c r="GS966" s="2"/>
      <c r="GT966" s="2"/>
      <c r="GU966" s="2"/>
      <c r="GV966" s="2"/>
      <c r="GW966" s="2"/>
      <c r="GX966" s="2"/>
      <c r="GY966" s="2"/>
      <c r="GZ966" s="2"/>
      <c r="HA966" s="2"/>
      <c r="HB966" s="2"/>
      <c r="HC966" s="2"/>
      <c r="HD966" s="2"/>
      <c r="HE966" s="2"/>
      <c r="HF966" s="2"/>
      <c r="HG966" s="2"/>
      <c r="HH966" s="2"/>
      <c r="HI966" s="2"/>
      <c r="HJ966" s="2"/>
      <c r="HK966" s="2"/>
      <c r="HL966" s="2"/>
      <c r="HM966" s="2"/>
      <c r="HN966" s="2"/>
      <c r="HO966" s="2"/>
      <c r="HP966" s="2"/>
      <c r="HQ966" s="2"/>
      <c r="HR966" s="2"/>
      <c r="HS966" s="2"/>
      <c r="HT966" s="2"/>
      <c r="HU966" s="2"/>
      <c r="HV966" s="2"/>
      <c r="HW966" s="2"/>
      <c r="HX966" s="2"/>
      <c r="HY966" s="2"/>
      <c r="HZ966" s="2"/>
      <c r="IA966" s="2"/>
      <c r="IB966" s="2"/>
      <c r="IC966" s="2"/>
      <c r="ID966" s="2"/>
      <c r="IE966" s="2"/>
      <c r="IF966" s="2"/>
      <c r="IG966" s="2"/>
    </row>
    <row r="967" spans="1:241" s="6" customFormat="1" x14ac:dyDescent="0.25">
      <c r="A967" s="33"/>
      <c r="B967" s="29"/>
      <c r="C967" s="29"/>
      <c r="D967" s="30"/>
      <c r="E967" s="29"/>
      <c r="F967" s="29"/>
      <c r="G967" s="29"/>
      <c r="H967" s="29"/>
      <c r="I967" s="3"/>
      <c r="J967" s="3"/>
      <c r="K967" s="3"/>
      <c r="L967" s="57"/>
      <c r="M967" s="57"/>
      <c r="N967" s="57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  <c r="FJ967" s="2"/>
      <c r="FK967" s="2"/>
      <c r="FL967" s="2"/>
      <c r="FM967" s="2"/>
      <c r="FN967" s="2"/>
      <c r="FO967" s="2"/>
      <c r="FP967" s="2"/>
      <c r="FQ967" s="2"/>
      <c r="FR967" s="2"/>
      <c r="FS967" s="2"/>
      <c r="FT967" s="2"/>
      <c r="FU967" s="2"/>
      <c r="FV967" s="2"/>
      <c r="FW967" s="2"/>
      <c r="FX967" s="2"/>
      <c r="FY967" s="2"/>
      <c r="FZ967" s="2"/>
      <c r="GA967" s="2"/>
      <c r="GB967" s="2"/>
      <c r="GC967" s="2"/>
      <c r="GD967" s="2"/>
      <c r="GE967" s="2"/>
      <c r="GF967" s="2"/>
      <c r="GG967" s="2"/>
      <c r="GH967" s="2"/>
      <c r="GI967" s="2"/>
      <c r="GJ967" s="2"/>
      <c r="GK967" s="2"/>
      <c r="GL967" s="2"/>
      <c r="GM967" s="2"/>
      <c r="GN967" s="2"/>
      <c r="GO967" s="2"/>
      <c r="GP967" s="2"/>
      <c r="GQ967" s="2"/>
      <c r="GR967" s="2"/>
      <c r="GS967" s="2"/>
      <c r="GT967" s="2"/>
      <c r="GU967" s="2"/>
      <c r="GV967" s="2"/>
      <c r="GW967" s="2"/>
      <c r="GX967" s="2"/>
      <c r="GY967" s="2"/>
      <c r="GZ967" s="2"/>
      <c r="HA967" s="2"/>
      <c r="HB967" s="2"/>
      <c r="HC967" s="2"/>
      <c r="HD967" s="2"/>
      <c r="HE967" s="2"/>
      <c r="HF967" s="2"/>
      <c r="HG967" s="2"/>
      <c r="HH967" s="2"/>
      <c r="HI967" s="2"/>
      <c r="HJ967" s="2"/>
      <c r="HK967" s="2"/>
      <c r="HL967" s="2"/>
      <c r="HM967" s="2"/>
      <c r="HN967" s="2"/>
      <c r="HO967" s="2"/>
      <c r="HP967" s="2"/>
      <c r="HQ967" s="2"/>
      <c r="HR967" s="2"/>
      <c r="HS967" s="2"/>
      <c r="HT967" s="2"/>
      <c r="HU967" s="2"/>
      <c r="HV967" s="2"/>
      <c r="HW967" s="2"/>
      <c r="HX967" s="2"/>
      <c r="HY967" s="2"/>
      <c r="HZ967" s="2"/>
      <c r="IA967" s="2"/>
      <c r="IB967" s="2"/>
      <c r="IC967" s="2"/>
      <c r="ID967" s="2"/>
      <c r="IE967" s="2"/>
      <c r="IF967" s="2"/>
      <c r="IG967" s="2"/>
    </row>
    <row r="968" spans="1:241" s="6" customFormat="1" x14ac:dyDescent="0.25">
      <c r="A968" s="33"/>
      <c r="B968" s="29"/>
      <c r="C968" s="29"/>
      <c r="D968" s="30"/>
      <c r="E968" s="29"/>
      <c r="F968" s="29"/>
      <c r="G968" s="29"/>
      <c r="H968" s="29"/>
      <c r="I968" s="3"/>
      <c r="J968" s="3"/>
      <c r="K968" s="3"/>
      <c r="L968" s="57"/>
      <c r="M968" s="57"/>
      <c r="N968" s="57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  <c r="FJ968" s="2"/>
      <c r="FK968" s="2"/>
      <c r="FL968" s="2"/>
      <c r="FM968" s="2"/>
      <c r="FN968" s="2"/>
      <c r="FO968" s="2"/>
      <c r="FP968" s="2"/>
      <c r="FQ968" s="2"/>
      <c r="FR968" s="2"/>
      <c r="FS968" s="2"/>
      <c r="FT968" s="2"/>
      <c r="FU968" s="2"/>
      <c r="FV968" s="2"/>
      <c r="FW968" s="2"/>
      <c r="FX968" s="2"/>
      <c r="FY968" s="2"/>
      <c r="FZ968" s="2"/>
      <c r="GA968" s="2"/>
      <c r="GB968" s="2"/>
      <c r="GC968" s="2"/>
      <c r="GD968" s="2"/>
      <c r="GE968" s="2"/>
      <c r="GF968" s="2"/>
      <c r="GG968" s="2"/>
      <c r="GH968" s="2"/>
      <c r="GI968" s="2"/>
      <c r="GJ968" s="2"/>
      <c r="GK968" s="2"/>
      <c r="GL968" s="2"/>
      <c r="GM968" s="2"/>
      <c r="GN968" s="2"/>
      <c r="GO968" s="2"/>
      <c r="GP968" s="2"/>
      <c r="GQ968" s="2"/>
      <c r="GR968" s="2"/>
      <c r="GS968" s="2"/>
      <c r="GT968" s="2"/>
      <c r="GU968" s="2"/>
      <c r="GV968" s="2"/>
      <c r="GW968" s="2"/>
      <c r="GX968" s="2"/>
      <c r="GY968" s="2"/>
      <c r="GZ968" s="2"/>
      <c r="HA968" s="2"/>
      <c r="HB968" s="2"/>
      <c r="HC968" s="2"/>
      <c r="HD968" s="2"/>
      <c r="HE968" s="2"/>
      <c r="HF968" s="2"/>
      <c r="HG968" s="2"/>
      <c r="HH968" s="2"/>
      <c r="HI968" s="2"/>
      <c r="HJ968" s="2"/>
      <c r="HK968" s="2"/>
      <c r="HL968" s="2"/>
      <c r="HM968" s="2"/>
      <c r="HN968" s="2"/>
      <c r="HO968" s="2"/>
      <c r="HP968" s="2"/>
      <c r="HQ968" s="2"/>
      <c r="HR968" s="2"/>
      <c r="HS968" s="2"/>
      <c r="HT968" s="2"/>
      <c r="HU968" s="2"/>
      <c r="HV968" s="2"/>
      <c r="HW968" s="2"/>
      <c r="HX968" s="2"/>
      <c r="HY968" s="2"/>
      <c r="HZ968" s="2"/>
      <c r="IA968" s="2"/>
      <c r="IB968" s="2"/>
      <c r="IC968" s="2"/>
      <c r="ID968" s="2"/>
      <c r="IE968" s="2"/>
      <c r="IF968" s="2"/>
      <c r="IG968" s="2"/>
    </row>
    <row r="969" spans="1:241" s="6" customFormat="1" x14ac:dyDescent="0.25">
      <c r="A969" s="33"/>
      <c r="B969" s="29"/>
      <c r="C969" s="29"/>
      <c r="D969" s="30"/>
      <c r="E969" s="29"/>
      <c r="F969" s="29"/>
      <c r="G969" s="29"/>
      <c r="H969" s="29"/>
      <c r="I969" s="3"/>
      <c r="J969" s="3"/>
      <c r="K969" s="3"/>
      <c r="L969" s="57"/>
      <c r="M969" s="57"/>
      <c r="N969" s="57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  <c r="FJ969" s="2"/>
      <c r="FK969" s="2"/>
      <c r="FL969" s="2"/>
      <c r="FM969" s="2"/>
      <c r="FN969" s="2"/>
      <c r="FO969" s="2"/>
      <c r="FP969" s="2"/>
      <c r="FQ969" s="2"/>
      <c r="FR969" s="2"/>
      <c r="FS969" s="2"/>
      <c r="FT969" s="2"/>
      <c r="FU969" s="2"/>
      <c r="FV969" s="2"/>
      <c r="FW969" s="2"/>
      <c r="FX969" s="2"/>
      <c r="FY969" s="2"/>
      <c r="FZ969" s="2"/>
      <c r="GA969" s="2"/>
      <c r="GB969" s="2"/>
      <c r="GC969" s="2"/>
      <c r="GD969" s="2"/>
      <c r="GE969" s="2"/>
      <c r="GF969" s="2"/>
      <c r="GG969" s="2"/>
      <c r="GH969" s="2"/>
      <c r="GI969" s="2"/>
      <c r="GJ969" s="2"/>
      <c r="GK969" s="2"/>
      <c r="GL969" s="2"/>
      <c r="GM969" s="2"/>
      <c r="GN969" s="2"/>
      <c r="GO969" s="2"/>
      <c r="GP969" s="2"/>
      <c r="GQ969" s="2"/>
      <c r="GR969" s="2"/>
      <c r="GS969" s="2"/>
      <c r="GT969" s="2"/>
      <c r="GU969" s="2"/>
      <c r="GV969" s="2"/>
      <c r="GW969" s="2"/>
      <c r="GX969" s="2"/>
      <c r="GY969" s="2"/>
      <c r="GZ969" s="2"/>
      <c r="HA969" s="2"/>
      <c r="HB969" s="2"/>
      <c r="HC969" s="2"/>
      <c r="HD969" s="2"/>
      <c r="HE969" s="2"/>
      <c r="HF969" s="2"/>
      <c r="HG969" s="2"/>
      <c r="HH969" s="2"/>
      <c r="HI969" s="2"/>
      <c r="HJ969" s="2"/>
      <c r="HK969" s="2"/>
      <c r="HL969" s="2"/>
      <c r="HM969" s="2"/>
      <c r="HN969" s="2"/>
      <c r="HO969" s="2"/>
      <c r="HP969" s="2"/>
      <c r="HQ969" s="2"/>
      <c r="HR969" s="2"/>
      <c r="HS969" s="2"/>
      <c r="HT969" s="2"/>
      <c r="HU969" s="2"/>
      <c r="HV969" s="2"/>
      <c r="HW969" s="2"/>
      <c r="HX969" s="2"/>
      <c r="HY969" s="2"/>
      <c r="HZ969" s="2"/>
      <c r="IA969" s="2"/>
      <c r="IB969" s="2"/>
      <c r="IC969" s="2"/>
      <c r="ID969" s="2"/>
      <c r="IE969" s="2"/>
      <c r="IF969" s="2"/>
      <c r="IG969" s="2"/>
    </row>
    <row r="970" spans="1:241" s="6" customFormat="1" x14ac:dyDescent="0.25">
      <c r="A970" s="33"/>
      <c r="B970" s="29"/>
      <c r="C970" s="29"/>
      <c r="D970" s="30"/>
      <c r="E970" s="29"/>
      <c r="F970" s="29"/>
      <c r="G970" s="29"/>
      <c r="H970" s="29"/>
      <c r="I970" s="3"/>
      <c r="J970" s="3"/>
      <c r="K970" s="3"/>
      <c r="L970" s="57"/>
      <c r="M970" s="57"/>
      <c r="N970" s="57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  <c r="FJ970" s="2"/>
      <c r="FK970" s="2"/>
      <c r="FL970" s="2"/>
      <c r="FM970" s="2"/>
      <c r="FN970" s="2"/>
      <c r="FO970" s="2"/>
      <c r="FP970" s="2"/>
      <c r="FQ970" s="2"/>
      <c r="FR970" s="2"/>
      <c r="FS970" s="2"/>
      <c r="FT970" s="2"/>
      <c r="FU970" s="2"/>
      <c r="FV970" s="2"/>
      <c r="FW970" s="2"/>
      <c r="FX970" s="2"/>
      <c r="FY970" s="2"/>
      <c r="FZ970" s="2"/>
      <c r="GA970" s="2"/>
      <c r="GB970" s="2"/>
      <c r="GC970" s="2"/>
      <c r="GD970" s="2"/>
      <c r="GE970" s="2"/>
      <c r="GF970" s="2"/>
      <c r="GG970" s="2"/>
      <c r="GH970" s="2"/>
      <c r="GI970" s="2"/>
      <c r="GJ970" s="2"/>
      <c r="GK970" s="2"/>
      <c r="GL970" s="2"/>
      <c r="GM970" s="2"/>
      <c r="GN970" s="2"/>
      <c r="GO970" s="2"/>
      <c r="GP970" s="2"/>
      <c r="GQ970" s="2"/>
      <c r="GR970" s="2"/>
      <c r="GS970" s="2"/>
      <c r="GT970" s="2"/>
      <c r="GU970" s="2"/>
      <c r="GV970" s="2"/>
      <c r="GW970" s="2"/>
      <c r="GX970" s="2"/>
      <c r="GY970" s="2"/>
      <c r="GZ970" s="2"/>
      <c r="HA970" s="2"/>
      <c r="HB970" s="2"/>
      <c r="HC970" s="2"/>
      <c r="HD970" s="2"/>
      <c r="HE970" s="2"/>
      <c r="HF970" s="2"/>
      <c r="HG970" s="2"/>
      <c r="HH970" s="2"/>
      <c r="HI970" s="2"/>
      <c r="HJ970" s="2"/>
      <c r="HK970" s="2"/>
      <c r="HL970" s="2"/>
      <c r="HM970" s="2"/>
      <c r="HN970" s="2"/>
      <c r="HO970" s="2"/>
      <c r="HP970" s="2"/>
      <c r="HQ970" s="2"/>
      <c r="HR970" s="2"/>
      <c r="HS970" s="2"/>
      <c r="HT970" s="2"/>
      <c r="HU970" s="2"/>
      <c r="HV970" s="2"/>
      <c r="HW970" s="2"/>
      <c r="HX970" s="2"/>
      <c r="HY970" s="2"/>
      <c r="HZ970" s="2"/>
      <c r="IA970" s="2"/>
      <c r="IB970" s="2"/>
      <c r="IC970" s="2"/>
      <c r="ID970" s="2"/>
      <c r="IE970" s="2"/>
      <c r="IF970" s="2"/>
      <c r="IG970" s="2"/>
    </row>
    <row r="971" spans="1:241" s="6" customFormat="1" x14ac:dyDescent="0.25">
      <c r="A971" s="33"/>
      <c r="B971" s="29"/>
      <c r="C971" s="29"/>
      <c r="D971" s="30"/>
      <c r="E971" s="29"/>
      <c r="F971" s="29"/>
      <c r="G971" s="29"/>
      <c r="H971" s="29"/>
      <c r="I971" s="3"/>
      <c r="J971" s="3"/>
      <c r="K971" s="3"/>
      <c r="L971" s="57"/>
      <c r="M971" s="57"/>
      <c r="N971" s="57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  <c r="FJ971" s="2"/>
      <c r="FK971" s="2"/>
      <c r="FL971" s="2"/>
      <c r="FM971" s="2"/>
      <c r="FN971" s="2"/>
      <c r="FO971" s="2"/>
      <c r="FP971" s="2"/>
      <c r="FQ971" s="2"/>
      <c r="FR971" s="2"/>
      <c r="FS971" s="2"/>
      <c r="FT971" s="2"/>
      <c r="FU971" s="2"/>
      <c r="FV971" s="2"/>
      <c r="FW971" s="2"/>
      <c r="FX971" s="2"/>
      <c r="FY971" s="2"/>
      <c r="FZ971" s="2"/>
      <c r="GA971" s="2"/>
      <c r="GB971" s="2"/>
      <c r="GC971" s="2"/>
      <c r="GD971" s="2"/>
      <c r="GE971" s="2"/>
      <c r="GF971" s="2"/>
      <c r="GG971" s="2"/>
      <c r="GH971" s="2"/>
      <c r="GI971" s="2"/>
      <c r="GJ971" s="2"/>
      <c r="GK971" s="2"/>
      <c r="GL971" s="2"/>
      <c r="GM971" s="2"/>
      <c r="GN971" s="2"/>
      <c r="GO971" s="2"/>
      <c r="GP971" s="2"/>
      <c r="GQ971" s="2"/>
      <c r="GR971" s="2"/>
      <c r="GS971" s="2"/>
      <c r="GT971" s="2"/>
      <c r="GU971" s="2"/>
      <c r="GV971" s="2"/>
      <c r="GW971" s="2"/>
      <c r="GX971" s="2"/>
      <c r="GY971" s="2"/>
      <c r="GZ971" s="2"/>
      <c r="HA971" s="2"/>
      <c r="HB971" s="2"/>
      <c r="HC971" s="2"/>
      <c r="HD971" s="2"/>
      <c r="HE971" s="2"/>
      <c r="HF971" s="2"/>
      <c r="HG971" s="2"/>
      <c r="HH971" s="2"/>
      <c r="HI971" s="2"/>
      <c r="HJ971" s="2"/>
      <c r="HK971" s="2"/>
      <c r="HL971" s="2"/>
      <c r="HM971" s="2"/>
      <c r="HN971" s="2"/>
      <c r="HO971" s="2"/>
      <c r="HP971" s="2"/>
      <c r="HQ971" s="2"/>
      <c r="HR971" s="2"/>
      <c r="HS971" s="2"/>
      <c r="HT971" s="2"/>
      <c r="HU971" s="2"/>
      <c r="HV971" s="2"/>
      <c r="HW971" s="2"/>
      <c r="HX971" s="2"/>
      <c r="HY971" s="2"/>
      <c r="HZ971" s="2"/>
      <c r="IA971" s="2"/>
      <c r="IB971" s="2"/>
      <c r="IC971" s="2"/>
      <c r="ID971" s="2"/>
      <c r="IE971" s="2"/>
      <c r="IF971" s="2"/>
      <c r="IG971" s="2"/>
    </row>
    <row r="972" spans="1:241" s="6" customFormat="1" x14ac:dyDescent="0.25">
      <c r="A972" s="33"/>
      <c r="B972" s="29"/>
      <c r="C972" s="29"/>
      <c r="D972" s="30"/>
      <c r="E972" s="29"/>
      <c r="F972" s="29"/>
      <c r="G972" s="29"/>
      <c r="H972" s="29"/>
      <c r="I972" s="3"/>
      <c r="J972" s="3"/>
      <c r="K972" s="3"/>
      <c r="L972" s="57"/>
      <c r="M972" s="57"/>
      <c r="N972" s="57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2"/>
      <c r="FL972" s="2"/>
      <c r="FM972" s="2"/>
      <c r="FN972" s="2"/>
      <c r="FO972" s="2"/>
      <c r="FP972" s="2"/>
      <c r="FQ972" s="2"/>
      <c r="FR972" s="2"/>
      <c r="FS972" s="2"/>
      <c r="FT972" s="2"/>
      <c r="FU972" s="2"/>
      <c r="FV972" s="2"/>
      <c r="FW972" s="2"/>
      <c r="FX972" s="2"/>
      <c r="FY972" s="2"/>
      <c r="FZ972" s="2"/>
      <c r="GA972" s="2"/>
      <c r="GB972" s="2"/>
      <c r="GC972" s="2"/>
      <c r="GD972" s="2"/>
      <c r="GE972" s="2"/>
      <c r="GF972" s="2"/>
      <c r="GG972" s="2"/>
      <c r="GH972" s="2"/>
      <c r="GI972" s="2"/>
      <c r="GJ972" s="2"/>
      <c r="GK972" s="2"/>
      <c r="GL972" s="2"/>
      <c r="GM972" s="2"/>
      <c r="GN972" s="2"/>
      <c r="GO972" s="2"/>
      <c r="GP972" s="2"/>
      <c r="GQ972" s="2"/>
      <c r="GR972" s="2"/>
      <c r="GS972" s="2"/>
      <c r="GT972" s="2"/>
      <c r="GU972" s="2"/>
      <c r="GV972" s="2"/>
      <c r="GW972" s="2"/>
      <c r="GX972" s="2"/>
      <c r="GY972" s="2"/>
      <c r="GZ972" s="2"/>
      <c r="HA972" s="2"/>
      <c r="HB972" s="2"/>
      <c r="HC972" s="2"/>
      <c r="HD972" s="2"/>
      <c r="HE972" s="2"/>
      <c r="HF972" s="2"/>
      <c r="HG972" s="2"/>
      <c r="HH972" s="2"/>
      <c r="HI972" s="2"/>
      <c r="HJ972" s="2"/>
      <c r="HK972" s="2"/>
      <c r="HL972" s="2"/>
      <c r="HM972" s="2"/>
      <c r="HN972" s="2"/>
      <c r="HO972" s="2"/>
      <c r="HP972" s="2"/>
      <c r="HQ972" s="2"/>
      <c r="HR972" s="2"/>
      <c r="HS972" s="2"/>
      <c r="HT972" s="2"/>
      <c r="HU972" s="2"/>
      <c r="HV972" s="2"/>
      <c r="HW972" s="2"/>
      <c r="HX972" s="2"/>
      <c r="HY972" s="2"/>
      <c r="HZ972" s="2"/>
      <c r="IA972" s="2"/>
      <c r="IB972" s="2"/>
      <c r="IC972" s="2"/>
      <c r="ID972" s="2"/>
      <c r="IE972" s="2"/>
      <c r="IF972" s="2"/>
      <c r="IG972" s="2"/>
    </row>
    <row r="973" spans="1:241" s="6" customFormat="1" x14ac:dyDescent="0.25">
      <c r="A973" s="33"/>
      <c r="B973" s="29"/>
      <c r="C973" s="29"/>
      <c r="D973" s="30"/>
      <c r="E973" s="29"/>
      <c r="F973" s="29"/>
      <c r="G973" s="29"/>
      <c r="H973" s="29"/>
      <c r="I973" s="3"/>
      <c r="J973" s="3"/>
      <c r="K973" s="3"/>
      <c r="L973" s="57"/>
      <c r="M973" s="57"/>
      <c r="N973" s="57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  <c r="FJ973" s="2"/>
      <c r="FK973" s="2"/>
      <c r="FL973" s="2"/>
      <c r="FM973" s="2"/>
      <c r="FN973" s="2"/>
      <c r="FO973" s="2"/>
      <c r="FP973" s="2"/>
      <c r="FQ973" s="2"/>
      <c r="FR973" s="2"/>
      <c r="FS973" s="2"/>
      <c r="FT973" s="2"/>
      <c r="FU973" s="2"/>
      <c r="FV973" s="2"/>
      <c r="FW973" s="2"/>
      <c r="FX973" s="2"/>
      <c r="FY973" s="2"/>
      <c r="FZ973" s="2"/>
      <c r="GA973" s="2"/>
      <c r="GB973" s="2"/>
      <c r="GC973" s="2"/>
      <c r="GD973" s="2"/>
      <c r="GE973" s="2"/>
      <c r="GF973" s="2"/>
      <c r="GG973" s="2"/>
      <c r="GH973" s="2"/>
      <c r="GI973" s="2"/>
      <c r="GJ973" s="2"/>
      <c r="GK973" s="2"/>
      <c r="GL973" s="2"/>
      <c r="GM973" s="2"/>
      <c r="GN973" s="2"/>
      <c r="GO973" s="2"/>
      <c r="GP973" s="2"/>
      <c r="GQ973" s="2"/>
      <c r="GR973" s="2"/>
      <c r="GS973" s="2"/>
      <c r="GT973" s="2"/>
      <c r="GU973" s="2"/>
      <c r="GV973" s="2"/>
      <c r="GW973" s="2"/>
      <c r="GX973" s="2"/>
      <c r="GY973" s="2"/>
      <c r="GZ973" s="2"/>
      <c r="HA973" s="2"/>
      <c r="HB973" s="2"/>
      <c r="HC973" s="2"/>
      <c r="HD973" s="2"/>
      <c r="HE973" s="2"/>
      <c r="HF973" s="2"/>
      <c r="HG973" s="2"/>
      <c r="HH973" s="2"/>
      <c r="HI973" s="2"/>
      <c r="HJ973" s="2"/>
      <c r="HK973" s="2"/>
      <c r="HL973" s="2"/>
      <c r="HM973" s="2"/>
      <c r="HN973" s="2"/>
      <c r="HO973" s="2"/>
      <c r="HP973" s="2"/>
      <c r="HQ973" s="2"/>
      <c r="HR973" s="2"/>
      <c r="HS973" s="2"/>
      <c r="HT973" s="2"/>
      <c r="HU973" s="2"/>
      <c r="HV973" s="2"/>
      <c r="HW973" s="2"/>
      <c r="HX973" s="2"/>
      <c r="HY973" s="2"/>
      <c r="HZ973" s="2"/>
      <c r="IA973" s="2"/>
      <c r="IB973" s="2"/>
      <c r="IC973" s="2"/>
      <c r="ID973" s="2"/>
      <c r="IE973" s="2"/>
      <c r="IF973" s="2"/>
      <c r="IG973" s="2"/>
    </row>
    <row r="974" spans="1:241" s="6" customFormat="1" x14ac:dyDescent="0.25">
      <c r="A974" s="33"/>
      <c r="B974" s="29"/>
      <c r="C974" s="29"/>
      <c r="D974" s="30"/>
      <c r="E974" s="29"/>
      <c r="F974" s="29"/>
      <c r="G974" s="29"/>
      <c r="H974" s="29"/>
      <c r="I974" s="3"/>
      <c r="J974" s="3"/>
      <c r="K974" s="3"/>
      <c r="L974" s="57"/>
      <c r="M974" s="57"/>
      <c r="N974" s="57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  <c r="FJ974" s="2"/>
      <c r="FK974" s="2"/>
      <c r="FL974" s="2"/>
      <c r="FM974" s="2"/>
      <c r="FN974" s="2"/>
      <c r="FO974" s="2"/>
      <c r="FP974" s="2"/>
      <c r="FQ974" s="2"/>
      <c r="FR974" s="2"/>
      <c r="FS974" s="2"/>
      <c r="FT974" s="2"/>
      <c r="FU974" s="2"/>
      <c r="FV974" s="2"/>
      <c r="FW974" s="2"/>
      <c r="FX974" s="2"/>
      <c r="FY974" s="2"/>
      <c r="FZ974" s="2"/>
      <c r="GA974" s="2"/>
      <c r="GB974" s="2"/>
      <c r="GC974" s="2"/>
      <c r="GD974" s="2"/>
      <c r="GE974" s="2"/>
      <c r="GF974" s="2"/>
      <c r="GG974" s="2"/>
      <c r="GH974" s="2"/>
      <c r="GI974" s="2"/>
      <c r="GJ974" s="2"/>
      <c r="GK974" s="2"/>
      <c r="GL974" s="2"/>
      <c r="GM974" s="2"/>
      <c r="GN974" s="2"/>
      <c r="GO974" s="2"/>
      <c r="GP974" s="2"/>
      <c r="GQ974" s="2"/>
      <c r="GR974" s="2"/>
      <c r="GS974" s="2"/>
      <c r="GT974" s="2"/>
      <c r="GU974" s="2"/>
      <c r="GV974" s="2"/>
      <c r="GW974" s="2"/>
      <c r="GX974" s="2"/>
      <c r="GY974" s="2"/>
      <c r="GZ974" s="2"/>
      <c r="HA974" s="2"/>
      <c r="HB974" s="2"/>
      <c r="HC974" s="2"/>
      <c r="HD974" s="2"/>
      <c r="HE974" s="2"/>
      <c r="HF974" s="2"/>
      <c r="HG974" s="2"/>
      <c r="HH974" s="2"/>
      <c r="HI974" s="2"/>
      <c r="HJ974" s="2"/>
      <c r="HK974" s="2"/>
      <c r="HL974" s="2"/>
      <c r="HM974" s="2"/>
      <c r="HN974" s="2"/>
      <c r="HO974" s="2"/>
      <c r="HP974" s="2"/>
      <c r="HQ974" s="2"/>
      <c r="HR974" s="2"/>
      <c r="HS974" s="2"/>
      <c r="HT974" s="2"/>
      <c r="HU974" s="2"/>
      <c r="HV974" s="2"/>
      <c r="HW974" s="2"/>
      <c r="HX974" s="2"/>
      <c r="HY974" s="2"/>
      <c r="HZ974" s="2"/>
      <c r="IA974" s="2"/>
      <c r="IB974" s="2"/>
      <c r="IC974" s="2"/>
      <c r="ID974" s="2"/>
      <c r="IE974" s="2"/>
      <c r="IF974" s="2"/>
      <c r="IG974" s="2"/>
    </row>
    <row r="975" spans="1:241" s="6" customFormat="1" x14ac:dyDescent="0.25">
      <c r="A975" s="33"/>
      <c r="B975" s="29"/>
      <c r="C975" s="29"/>
      <c r="D975" s="30"/>
      <c r="E975" s="29"/>
      <c r="F975" s="29"/>
      <c r="G975" s="29"/>
      <c r="H975" s="29"/>
      <c r="I975" s="3"/>
      <c r="J975" s="3"/>
      <c r="K975" s="3"/>
      <c r="L975" s="57"/>
      <c r="M975" s="57"/>
      <c r="N975" s="57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2"/>
      <c r="FL975" s="2"/>
      <c r="FM975" s="2"/>
      <c r="FN975" s="2"/>
      <c r="FO975" s="2"/>
      <c r="FP975" s="2"/>
      <c r="FQ975" s="2"/>
      <c r="FR975" s="2"/>
      <c r="FS975" s="2"/>
      <c r="FT975" s="2"/>
      <c r="FU975" s="2"/>
      <c r="FV975" s="2"/>
      <c r="FW975" s="2"/>
      <c r="FX975" s="2"/>
      <c r="FY975" s="2"/>
      <c r="FZ975" s="2"/>
      <c r="GA975" s="2"/>
      <c r="GB975" s="2"/>
      <c r="GC975" s="2"/>
      <c r="GD975" s="2"/>
      <c r="GE975" s="2"/>
      <c r="GF975" s="2"/>
      <c r="GG975" s="2"/>
      <c r="GH975" s="2"/>
      <c r="GI975" s="2"/>
      <c r="GJ975" s="2"/>
      <c r="GK975" s="2"/>
      <c r="GL975" s="2"/>
      <c r="GM975" s="2"/>
      <c r="GN975" s="2"/>
      <c r="GO975" s="2"/>
      <c r="GP975" s="2"/>
      <c r="GQ975" s="2"/>
      <c r="GR975" s="2"/>
      <c r="GS975" s="2"/>
      <c r="GT975" s="2"/>
      <c r="GU975" s="2"/>
      <c r="GV975" s="2"/>
      <c r="GW975" s="2"/>
      <c r="GX975" s="2"/>
      <c r="GY975" s="2"/>
      <c r="GZ975" s="2"/>
      <c r="HA975" s="2"/>
      <c r="HB975" s="2"/>
      <c r="HC975" s="2"/>
      <c r="HD975" s="2"/>
      <c r="HE975" s="2"/>
      <c r="HF975" s="2"/>
      <c r="HG975" s="2"/>
      <c r="HH975" s="2"/>
      <c r="HI975" s="2"/>
      <c r="HJ975" s="2"/>
      <c r="HK975" s="2"/>
      <c r="HL975" s="2"/>
      <c r="HM975" s="2"/>
      <c r="HN975" s="2"/>
      <c r="HO975" s="2"/>
      <c r="HP975" s="2"/>
      <c r="HQ975" s="2"/>
      <c r="HR975" s="2"/>
      <c r="HS975" s="2"/>
      <c r="HT975" s="2"/>
      <c r="HU975" s="2"/>
      <c r="HV975" s="2"/>
      <c r="HW975" s="2"/>
      <c r="HX975" s="2"/>
      <c r="HY975" s="2"/>
      <c r="HZ975" s="2"/>
      <c r="IA975" s="2"/>
      <c r="IB975" s="2"/>
      <c r="IC975" s="2"/>
      <c r="ID975" s="2"/>
      <c r="IE975" s="2"/>
      <c r="IF975" s="2"/>
      <c r="IG975" s="2"/>
    </row>
    <row r="976" spans="1:241" s="6" customFormat="1" x14ac:dyDescent="0.25">
      <c r="A976" s="33"/>
      <c r="B976" s="29"/>
      <c r="C976" s="29"/>
      <c r="D976" s="30"/>
      <c r="E976" s="29"/>
      <c r="F976" s="29"/>
      <c r="G976" s="29"/>
      <c r="H976" s="29"/>
      <c r="I976" s="3"/>
      <c r="J976" s="3"/>
      <c r="K976" s="3"/>
      <c r="L976" s="57"/>
      <c r="M976" s="57"/>
      <c r="N976" s="57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2"/>
      <c r="FL976" s="2"/>
      <c r="FM976" s="2"/>
      <c r="FN976" s="2"/>
      <c r="FO976" s="2"/>
      <c r="FP976" s="2"/>
      <c r="FQ976" s="2"/>
      <c r="FR976" s="2"/>
      <c r="FS976" s="2"/>
      <c r="FT976" s="2"/>
      <c r="FU976" s="2"/>
      <c r="FV976" s="2"/>
      <c r="FW976" s="2"/>
      <c r="FX976" s="2"/>
      <c r="FY976" s="2"/>
      <c r="FZ976" s="2"/>
      <c r="GA976" s="2"/>
      <c r="GB976" s="2"/>
      <c r="GC976" s="2"/>
      <c r="GD976" s="2"/>
      <c r="GE976" s="2"/>
      <c r="GF976" s="2"/>
      <c r="GG976" s="2"/>
      <c r="GH976" s="2"/>
      <c r="GI976" s="2"/>
      <c r="GJ976" s="2"/>
      <c r="GK976" s="2"/>
      <c r="GL976" s="2"/>
      <c r="GM976" s="2"/>
      <c r="GN976" s="2"/>
      <c r="GO976" s="2"/>
      <c r="GP976" s="2"/>
      <c r="GQ976" s="2"/>
      <c r="GR976" s="2"/>
      <c r="GS976" s="2"/>
      <c r="GT976" s="2"/>
      <c r="GU976" s="2"/>
      <c r="GV976" s="2"/>
      <c r="GW976" s="2"/>
      <c r="GX976" s="2"/>
      <c r="GY976" s="2"/>
      <c r="GZ976" s="2"/>
      <c r="HA976" s="2"/>
      <c r="HB976" s="2"/>
      <c r="HC976" s="2"/>
      <c r="HD976" s="2"/>
      <c r="HE976" s="2"/>
      <c r="HF976" s="2"/>
      <c r="HG976" s="2"/>
      <c r="HH976" s="2"/>
      <c r="HI976" s="2"/>
      <c r="HJ976" s="2"/>
      <c r="HK976" s="2"/>
      <c r="HL976" s="2"/>
      <c r="HM976" s="2"/>
      <c r="HN976" s="2"/>
      <c r="HO976" s="2"/>
      <c r="HP976" s="2"/>
      <c r="HQ976" s="2"/>
      <c r="HR976" s="2"/>
      <c r="HS976" s="2"/>
      <c r="HT976" s="2"/>
      <c r="HU976" s="2"/>
      <c r="HV976" s="2"/>
      <c r="HW976" s="2"/>
      <c r="HX976" s="2"/>
      <c r="HY976" s="2"/>
      <c r="HZ976" s="2"/>
      <c r="IA976" s="2"/>
      <c r="IB976" s="2"/>
      <c r="IC976" s="2"/>
      <c r="ID976" s="2"/>
      <c r="IE976" s="2"/>
      <c r="IF976" s="2"/>
      <c r="IG976" s="2"/>
    </row>
    <row r="977" spans="1:241" s="6" customFormat="1" x14ac:dyDescent="0.25">
      <c r="A977" s="33"/>
      <c r="B977" s="29"/>
      <c r="C977" s="29"/>
      <c r="D977" s="30"/>
      <c r="E977" s="29"/>
      <c r="F977" s="29"/>
      <c r="G977" s="29"/>
      <c r="H977" s="29"/>
      <c r="I977" s="3"/>
      <c r="J977" s="3"/>
      <c r="K977" s="3"/>
      <c r="L977" s="57"/>
      <c r="M977" s="57"/>
      <c r="N977" s="57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2"/>
      <c r="FL977" s="2"/>
      <c r="FM977" s="2"/>
      <c r="FN977" s="2"/>
      <c r="FO977" s="2"/>
      <c r="FP977" s="2"/>
      <c r="FQ977" s="2"/>
      <c r="FR977" s="2"/>
      <c r="FS977" s="2"/>
      <c r="FT977" s="2"/>
      <c r="FU977" s="2"/>
      <c r="FV977" s="2"/>
      <c r="FW977" s="2"/>
      <c r="FX977" s="2"/>
      <c r="FY977" s="2"/>
      <c r="FZ977" s="2"/>
      <c r="GA977" s="2"/>
      <c r="GB977" s="2"/>
      <c r="GC977" s="2"/>
      <c r="GD977" s="2"/>
      <c r="GE977" s="2"/>
      <c r="GF977" s="2"/>
      <c r="GG977" s="2"/>
      <c r="GH977" s="2"/>
      <c r="GI977" s="2"/>
      <c r="GJ977" s="2"/>
      <c r="GK977" s="2"/>
      <c r="GL977" s="2"/>
      <c r="GM977" s="2"/>
      <c r="GN977" s="2"/>
      <c r="GO977" s="2"/>
      <c r="GP977" s="2"/>
      <c r="GQ977" s="2"/>
      <c r="GR977" s="2"/>
      <c r="GS977" s="2"/>
      <c r="GT977" s="2"/>
      <c r="GU977" s="2"/>
      <c r="GV977" s="2"/>
      <c r="GW977" s="2"/>
      <c r="GX977" s="2"/>
      <c r="GY977" s="2"/>
      <c r="GZ977" s="2"/>
      <c r="HA977" s="2"/>
      <c r="HB977" s="2"/>
      <c r="HC977" s="2"/>
      <c r="HD977" s="2"/>
      <c r="HE977" s="2"/>
      <c r="HF977" s="2"/>
      <c r="HG977" s="2"/>
      <c r="HH977" s="2"/>
      <c r="HI977" s="2"/>
      <c r="HJ977" s="2"/>
      <c r="HK977" s="2"/>
      <c r="HL977" s="2"/>
      <c r="HM977" s="2"/>
      <c r="HN977" s="2"/>
      <c r="HO977" s="2"/>
      <c r="HP977" s="2"/>
      <c r="HQ977" s="2"/>
      <c r="HR977" s="2"/>
      <c r="HS977" s="2"/>
      <c r="HT977" s="2"/>
      <c r="HU977" s="2"/>
      <c r="HV977" s="2"/>
      <c r="HW977" s="2"/>
      <c r="HX977" s="2"/>
      <c r="HY977" s="2"/>
      <c r="HZ977" s="2"/>
      <c r="IA977" s="2"/>
      <c r="IB977" s="2"/>
      <c r="IC977" s="2"/>
      <c r="ID977" s="2"/>
      <c r="IE977" s="2"/>
      <c r="IF977" s="2"/>
      <c r="IG977" s="2"/>
    </row>
    <row r="978" spans="1:241" s="6" customFormat="1" x14ac:dyDescent="0.25">
      <c r="A978" s="33"/>
      <c r="B978" s="29"/>
      <c r="C978" s="29"/>
      <c r="D978" s="30"/>
      <c r="E978" s="29"/>
      <c r="F978" s="29"/>
      <c r="G978" s="29"/>
      <c r="H978" s="29"/>
      <c r="I978" s="3"/>
      <c r="J978" s="3"/>
      <c r="K978" s="3"/>
      <c r="L978" s="57"/>
      <c r="M978" s="57"/>
      <c r="N978" s="57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  <c r="FQ978" s="2"/>
      <c r="FR978" s="2"/>
      <c r="FS978" s="2"/>
      <c r="FT978" s="2"/>
      <c r="FU978" s="2"/>
      <c r="FV978" s="2"/>
      <c r="FW978" s="2"/>
      <c r="FX978" s="2"/>
      <c r="FY978" s="2"/>
      <c r="FZ978" s="2"/>
      <c r="GA978" s="2"/>
      <c r="GB978" s="2"/>
      <c r="GC978" s="2"/>
      <c r="GD978" s="2"/>
      <c r="GE978" s="2"/>
      <c r="GF978" s="2"/>
      <c r="GG978" s="2"/>
      <c r="GH978" s="2"/>
      <c r="GI978" s="2"/>
      <c r="GJ978" s="2"/>
      <c r="GK978" s="2"/>
      <c r="GL978" s="2"/>
      <c r="GM978" s="2"/>
      <c r="GN978" s="2"/>
      <c r="GO978" s="2"/>
      <c r="GP978" s="2"/>
      <c r="GQ978" s="2"/>
      <c r="GR978" s="2"/>
      <c r="GS978" s="2"/>
      <c r="GT978" s="2"/>
      <c r="GU978" s="2"/>
      <c r="GV978" s="2"/>
      <c r="GW978" s="2"/>
      <c r="GX978" s="2"/>
      <c r="GY978" s="2"/>
      <c r="GZ978" s="2"/>
      <c r="HA978" s="2"/>
      <c r="HB978" s="2"/>
      <c r="HC978" s="2"/>
      <c r="HD978" s="2"/>
      <c r="HE978" s="2"/>
      <c r="HF978" s="2"/>
      <c r="HG978" s="2"/>
      <c r="HH978" s="2"/>
      <c r="HI978" s="2"/>
      <c r="HJ978" s="2"/>
      <c r="HK978" s="2"/>
      <c r="HL978" s="2"/>
      <c r="HM978" s="2"/>
      <c r="HN978" s="2"/>
      <c r="HO978" s="2"/>
      <c r="HP978" s="2"/>
      <c r="HQ978" s="2"/>
      <c r="HR978" s="2"/>
      <c r="HS978" s="2"/>
      <c r="HT978" s="2"/>
      <c r="HU978" s="2"/>
      <c r="HV978" s="2"/>
      <c r="HW978" s="2"/>
      <c r="HX978" s="2"/>
      <c r="HY978" s="2"/>
      <c r="HZ978" s="2"/>
      <c r="IA978" s="2"/>
      <c r="IB978" s="2"/>
      <c r="IC978" s="2"/>
      <c r="ID978" s="2"/>
      <c r="IE978" s="2"/>
      <c r="IF978" s="2"/>
      <c r="IG978" s="2"/>
    </row>
    <row r="979" spans="1:241" s="6" customFormat="1" x14ac:dyDescent="0.25">
      <c r="A979" s="33"/>
      <c r="B979" s="29"/>
      <c r="C979" s="29"/>
      <c r="D979" s="30"/>
      <c r="E979" s="29"/>
      <c r="F979" s="29"/>
      <c r="G979" s="29"/>
      <c r="H979" s="29"/>
      <c r="I979" s="3"/>
      <c r="J979" s="3"/>
      <c r="K979" s="3"/>
      <c r="L979" s="57"/>
      <c r="M979" s="57"/>
      <c r="N979" s="57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  <c r="FQ979" s="2"/>
      <c r="FR979" s="2"/>
      <c r="FS979" s="2"/>
      <c r="FT979" s="2"/>
      <c r="FU979" s="2"/>
      <c r="FV979" s="2"/>
      <c r="FW979" s="2"/>
      <c r="FX979" s="2"/>
      <c r="FY979" s="2"/>
      <c r="FZ979" s="2"/>
      <c r="GA979" s="2"/>
      <c r="GB979" s="2"/>
      <c r="GC979" s="2"/>
      <c r="GD979" s="2"/>
      <c r="GE979" s="2"/>
      <c r="GF979" s="2"/>
      <c r="GG979" s="2"/>
      <c r="GH979" s="2"/>
      <c r="GI979" s="2"/>
      <c r="GJ979" s="2"/>
      <c r="GK979" s="2"/>
      <c r="GL979" s="2"/>
      <c r="GM979" s="2"/>
      <c r="GN979" s="2"/>
      <c r="GO979" s="2"/>
      <c r="GP979" s="2"/>
      <c r="GQ979" s="2"/>
      <c r="GR979" s="2"/>
      <c r="GS979" s="2"/>
      <c r="GT979" s="2"/>
      <c r="GU979" s="2"/>
      <c r="GV979" s="2"/>
      <c r="GW979" s="2"/>
      <c r="GX979" s="2"/>
      <c r="GY979" s="2"/>
      <c r="GZ979" s="2"/>
      <c r="HA979" s="2"/>
      <c r="HB979" s="2"/>
      <c r="HC979" s="2"/>
      <c r="HD979" s="2"/>
      <c r="HE979" s="2"/>
      <c r="HF979" s="2"/>
      <c r="HG979" s="2"/>
      <c r="HH979" s="2"/>
      <c r="HI979" s="2"/>
      <c r="HJ979" s="2"/>
      <c r="HK979" s="2"/>
      <c r="HL979" s="2"/>
      <c r="HM979" s="2"/>
      <c r="HN979" s="2"/>
      <c r="HO979" s="2"/>
      <c r="HP979" s="2"/>
      <c r="HQ979" s="2"/>
      <c r="HR979" s="2"/>
      <c r="HS979" s="2"/>
      <c r="HT979" s="2"/>
      <c r="HU979" s="2"/>
      <c r="HV979" s="2"/>
      <c r="HW979" s="2"/>
      <c r="HX979" s="2"/>
      <c r="HY979" s="2"/>
      <c r="HZ979" s="2"/>
      <c r="IA979" s="2"/>
      <c r="IB979" s="2"/>
      <c r="IC979" s="2"/>
      <c r="ID979" s="2"/>
      <c r="IE979" s="2"/>
      <c r="IF979" s="2"/>
      <c r="IG979" s="2"/>
    </row>
    <row r="980" spans="1:241" s="6" customFormat="1" x14ac:dyDescent="0.25">
      <c r="A980" s="33"/>
      <c r="B980" s="29"/>
      <c r="C980" s="29"/>
      <c r="D980" s="30"/>
      <c r="E980" s="29"/>
      <c r="F980" s="29"/>
      <c r="G980" s="29"/>
      <c r="H980" s="29"/>
      <c r="I980" s="3"/>
      <c r="J980" s="3"/>
      <c r="K980" s="3"/>
      <c r="L980" s="57"/>
      <c r="M980" s="57"/>
      <c r="N980" s="57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  <c r="FJ980" s="2"/>
      <c r="FK980" s="2"/>
      <c r="FL980" s="2"/>
      <c r="FM980" s="2"/>
      <c r="FN980" s="2"/>
      <c r="FO980" s="2"/>
      <c r="FP980" s="2"/>
      <c r="FQ980" s="2"/>
      <c r="FR980" s="2"/>
      <c r="FS980" s="2"/>
      <c r="FT980" s="2"/>
      <c r="FU980" s="2"/>
      <c r="FV980" s="2"/>
      <c r="FW980" s="2"/>
      <c r="FX980" s="2"/>
      <c r="FY980" s="2"/>
      <c r="FZ980" s="2"/>
      <c r="GA980" s="2"/>
      <c r="GB980" s="2"/>
      <c r="GC980" s="2"/>
      <c r="GD980" s="2"/>
      <c r="GE980" s="2"/>
      <c r="GF980" s="2"/>
      <c r="GG980" s="2"/>
      <c r="GH980" s="2"/>
      <c r="GI980" s="2"/>
      <c r="GJ980" s="2"/>
      <c r="GK980" s="2"/>
      <c r="GL980" s="2"/>
      <c r="GM980" s="2"/>
      <c r="GN980" s="2"/>
      <c r="GO980" s="2"/>
      <c r="GP980" s="2"/>
      <c r="GQ980" s="2"/>
      <c r="GR980" s="2"/>
      <c r="GS980" s="2"/>
      <c r="GT980" s="2"/>
      <c r="GU980" s="2"/>
      <c r="GV980" s="2"/>
      <c r="GW980" s="2"/>
      <c r="GX980" s="2"/>
      <c r="GY980" s="2"/>
      <c r="GZ980" s="2"/>
      <c r="HA980" s="2"/>
      <c r="HB980" s="2"/>
      <c r="HC980" s="2"/>
      <c r="HD980" s="2"/>
      <c r="HE980" s="2"/>
      <c r="HF980" s="2"/>
      <c r="HG980" s="2"/>
      <c r="HH980" s="2"/>
      <c r="HI980" s="2"/>
      <c r="HJ980" s="2"/>
      <c r="HK980" s="2"/>
      <c r="HL980" s="2"/>
      <c r="HM980" s="2"/>
      <c r="HN980" s="2"/>
      <c r="HO980" s="2"/>
      <c r="HP980" s="2"/>
      <c r="HQ980" s="2"/>
      <c r="HR980" s="2"/>
      <c r="HS980" s="2"/>
      <c r="HT980" s="2"/>
      <c r="HU980" s="2"/>
      <c r="HV980" s="2"/>
      <c r="HW980" s="2"/>
      <c r="HX980" s="2"/>
      <c r="HY980" s="2"/>
      <c r="HZ980" s="2"/>
      <c r="IA980" s="2"/>
      <c r="IB980" s="2"/>
      <c r="IC980" s="2"/>
      <c r="ID980" s="2"/>
      <c r="IE980" s="2"/>
      <c r="IF980" s="2"/>
      <c r="IG980" s="2"/>
    </row>
    <row r="981" spans="1:241" s="6" customFormat="1" x14ac:dyDescent="0.25">
      <c r="A981" s="33"/>
      <c r="B981" s="29"/>
      <c r="C981" s="29"/>
      <c r="D981" s="30"/>
      <c r="E981" s="29"/>
      <c r="F981" s="29"/>
      <c r="G981" s="29"/>
      <c r="H981" s="29"/>
      <c r="I981" s="3"/>
      <c r="J981" s="3"/>
      <c r="K981" s="3"/>
      <c r="L981" s="57"/>
      <c r="M981" s="57"/>
      <c r="N981" s="57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  <c r="FB981" s="2"/>
      <c r="FC981" s="2"/>
      <c r="FD981" s="2"/>
      <c r="FE981" s="2"/>
      <c r="FF981" s="2"/>
      <c r="FG981" s="2"/>
      <c r="FH981" s="2"/>
      <c r="FI981" s="2"/>
      <c r="FJ981" s="2"/>
      <c r="FK981" s="2"/>
      <c r="FL981" s="2"/>
      <c r="FM981" s="2"/>
      <c r="FN981" s="2"/>
      <c r="FO981" s="2"/>
      <c r="FP981" s="2"/>
      <c r="FQ981" s="2"/>
      <c r="FR981" s="2"/>
      <c r="FS981" s="2"/>
      <c r="FT981" s="2"/>
      <c r="FU981" s="2"/>
      <c r="FV981" s="2"/>
      <c r="FW981" s="2"/>
      <c r="FX981" s="2"/>
      <c r="FY981" s="2"/>
      <c r="FZ981" s="2"/>
      <c r="GA981" s="2"/>
      <c r="GB981" s="2"/>
      <c r="GC981" s="2"/>
      <c r="GD981" s="2"/>
      <c r="GE981" s="2"/>
      <c r="GF981" s="2"/>
      <c r="GG981" s="2"/>
      <c r="GH981" s="2"/>
      <c r="GI981" s="2"/>
      <c r="GJ981" s="2"/>
      <c r="GK981" s="2"/>
      <c r="GL981" s="2"/>
      <c r="GM981" s="2"/>
      <c r="GN981" s="2"/>
      <c r="GO981" s="2"/>
      <c r="GP981" s="2"/>
      <c r="GQ981" s="2"/>
      <c r="GR981" s="2"/>
      <c r="GS981" s="2"/>
      <c r="GT981" s="2"/>
      <c r="GU981" s="2"/>
      <c r="GV981" s="2"/>
      <c r="GW981" s="2"/>
      <c r="GX981" s="2"/>
      <c r="GY981" s="2"/>
      <c r="GZ981" s="2"/>
      <c r="HA981" s="2"/>
      <c r="HB981" s="2"/>
      <c r="HC981" s="2"/>
      <c r="HD981" s="2"/>
      <c r="HE981" s="2"/>
      <c r="HF981" s="2"/>
      <c r="HG981" s="2"/>
      <c r="HH981" s="2"/>
      <c r="HI981" s="2"/>
      <c r="HJ981" s="2"/>
      <c r="HK981" s="2"/>
      <c r="HL981" s="2"/>
      <c r="HM981" s="2"/>
      <c r="HN981" s="2"/>
      <c r="HO981" s="2"/>
      <c r="HP981" s="2"/>
      <c r="HQ981" s="2"/>
      <c r="HR981" s="2"/>
      <c r="HS981" s="2"/>
      <c r="HT981" s="2"/>
      <c r="HU981" s="2"/>
      <c r="HV981" s="2"/>
      <c r="HW981" s="2"/>
      <c r="HX981" s="2"/>
      <c r="HY981" s="2"/>
      <c r="HZ981" s="2"/>
      <c r="IA981" s="2"/>
      <c r="IB981" s="2"/>
      <c r="IC981" s="2"/>
      <c r="ID981" s="2"/>
      <c r="IE981" s="2"/>
      <c r="IF981" s="2"/>
      <c r="IG981" s="2"/>
    </row>
    <row r="982" spans="1:241" s="6" customFormat="1" x14ac:dyDescent="0.25">
      <c r="A982" s="33"/>
      <c r="B982" s="29"/>
      <c r="C982" s="29"/>
      <c r="D982" s="30"/>
      <c r="E982" s="29"/>
      <c r="F982" s="29"/>
      <c r="G982" s="29"/>
      <c r="H982" s="29"/>
      <c r="I982" s="3"/>
      <c r="J982" s="3"/>
      <c r="K982" s="3"/>
      <c r="L982" s="57"/>
      <c r="M982" s="57"/>
      <c r="N982" s="57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  <c r="FB982" s="2"/>
      <c r="FC982" s="2"/>
      <c r="FD982" s="2"/>
      <c r="FE982" s="2"/>
      <c r="FF982" s="2"/>
      <c r="FG982" s="2"/>
      <c r="FH982" s="2"/>
      <c r="FI982" s="2"/>
      <c r="FJ982" s="2"/>
      <c r="FK982" s="2"/>
      <c r="FL982" s="2"/>
      <c r="FM982" s="2"/>
      <c r="FN982" s="2"/>
      <c r="FO982" s="2"/>
      <c r="FP982" s="2"/>
      <c r="FQ982" s="2"/>
      <c r="FR982" s="2"/>
      <c r="FS982" s="2"/>
      <c r="FT982" s="2"/>
      <c r="FU982" s="2"/>
      <c r="FV982" s="2"/>
      <c r="FW982" s="2"/>
      <c r="FX982" s="2"/>
      <c r="FY982" s="2"/>
      <c r="FZ982" s="2"/>
      <c r="GA982" s="2"/>
      <c r="GB982" s="2"/>
      <c r="GC982" s="2"/>
      <c r="GD982" s="2"/>
      <c r="GE982" s="2"/>
      <c r="GF982" s="2"/>
      <c r="GG982" s="2"/>
      <c r="GH982" s="2"/>
      <c r="GI982" s="2"/>
      <c r="GJ982" s="2"/>
      <c r="GK982" s="2"/>
      <c r="GL982" s="2"/>
      <c r="GM982" s="2"/>
      <c r="GN982" s="2"/>
      <c r="GO982" s="2"/>
      <c r="GP982" s="2"/>
      <c r="GQ982" s="2"/>
      <c r="GR982" s="2"/>
      <c r="GS982" s="2"/>
      <c r="GT982" s="2"/>
      <c r="GU982" s="2"/>
      <c r="GV982" s="2"/>
      <c r="GW982" s="2"/>
      <c r="GX982" s="2"/>
      <c r="GY982" s="2"/>
      <c r="GZ982" s="2"/>
      <c r="HA982" s="2"/>
      <c r="HB982" s="2"/>
      <c r="HC982" s="2"/>
      <c r="HD982" s="2"/>
      <c r="HE982" s="2"/>
      <c r="HF982" s="2"/>
      <c r="HG982" s="2"/>
      <c r="HH982" s="2"/>
      <c r="HI982" s="2"/>
      <c r="HJ982" s="2"/>
      <c r="HK982" s="2"/>
      <c r="HL982" s="2"/>
      <c r="HM982" s="2"/>
      <c r="HN982" s="2"/>
      <c r="HO982" s="2"/>
      <c r="HP982" s="2"/>
      <c r="HQ982" s="2"/>
      <c r="HR982" s="2"/>
      <c r="HS982" s="2"/>
      <c r="HT982" s="2"/>
      <c r="HU982" s="2"/>
      <c r="HV982" s="2"/>
      <c r="HW982" s="2"/>
      <c r="HX982" s="2"/>
      <c r="HY982" s="2"/>
      <c r="HZ982" s="2"/>
      <c r="IA982" s="2"/>
      <c r="IB982" s="2"/>
      <c r="IC982" s="2"/>
      <c r="ID982" s="2"/>
      <c r="IE982" s="2"/>
      <c r="IF982" s="2"/>
      <c r="IG982" s="2"/>
    </row>
    <row r="983" spans="1:241" s="6" customFormat="1" x14ac:dyDescent="0.25">
      <c r="A983" s="33"/>
      <c r="B983" s="29"/>
      <c r="C983" s="29"/>
      <c r="D983" s="30"/>
      <c r="E983" s="29"/>
      <c r="F983" s="29"/>
      <c r="G983" s="29"/>
      <c r="H983" s="29"/>
      <c r="I983" s="3"/>
      <c r="J983" s="3"/>
      <c r="K983" s="3"/>
      <c r="L983" s="57"/>
      <c r="M983" s="57"/>
      <c r="N983" s="57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2"/>
      <c r="FL983" s="2"/>
      <c r="FM983" s="2"/>
      <c r="FN983" s="2"/>
      <c r="FO983" s="2"/>
      <c r="FP983" s="2"/>
      <c r="FQ983" s="2"/>
      <c r="FR983" s="2"/>
      <c r="FS983" s="2"/>
      <c r="FT983" s="2"/>
      <c r="FU983" s="2"/>
      <c r="FV983" s="2"/>
      <c r="FW983" s="2"/>
      <c r="FX983" s="2"/>
      <c r="FY983" s="2"/>
      <c r="FZ983" s="2"/>
      <c r="GA983" s="2"/>
      <c r="GB983" s="2"/>
      <c r="GC983" s="2"/>
      <c r="GD983" s="2"/>
      <c r="GE983" s="2"/>
      <c r="GF983" s="2"/>
      <c r="GG983" s="2"/>
      <c r="GH983" s="2"/>
      <c r="GI983" s="2"/>
      <c r="GJ983" s="2"/>
      <c r="GK983" s="2"/>
      <c r="GL983" s="2"/>
      <c r="GM983" s="2"/>
      <c r="GN983" s="2"/>
      <c r="GO983" s="2"/>
      <c r="GP983" s="2"/>
      <c r="GQ983" s="2"/>
      <c r="GR983" s="2"/>
      <c r="GS983" s="2"/>
      <c r="GT983" s="2"/>
      <c r="GU983" s="2"/>
      <c r="GV983" s="2"/>
      <c r="GW983" s="2"/>
      <c r="GX983" s="2"/>
      <c r="GY983" s="2"/>
      <c r="GZ983" s="2"/>
      <c r="HA983" s="2"/>
      <c r="HB983" s="2"/>
      <c r="HC983" s="2"/>
      <c r="HD983" s="2"/>
      <c r="HE983" s="2"/>
      <c r="HF983" s="2"/>
      <c r="HG983" s="2"/>
      <c r="HH983" s="2"/>
      <c r="HI983" s="2"/>
      <c r="HJ983" s="2"/>
      <c r="HK983" s="2"/>
      <c r="HL983" s="2"/>
      <c r="HM983" s="2"/>
      <c r="HN983" s="2"/>
      <c r="HO983" s="2"/>
      <c r="HP983" s="2"/>
      <c r="HQ983" s="2"/>
      <c r="HR983" s="2"/>
      <c r="HS983" s="2"/>
      <c r="HT983" s="2"/>
      <c r="HU983" s="2"/>
      <c r="HV983" s="2"/>
      <c r="HW983" s="2"/>
      <c r="HX983" s="2"/>
      <c r="HY983" s="2"/>
      <c r="HZ983" s="2"/>
      <c r="IA983" s="2"/>
      <c r="IB983" s="2"/>
      <c r="IC983" s="2"/>
      <c r="ID983" s="2"/>
      <c r="IE983" s="2"/>
      <c r="IF983" s="2"/>
      <c r="IG983" s="2"/>
    </row>
    <row r="984" spans="1:241" s="6" customFormat="1" x14ac:dyDescent="0.25">
      <c r="A984" s="33"/>
      <c r="B984" s="29"/>
      <c r="C984" s="29"/>
      <c r="D984" s="30"/>
      <c r="E984" s="29"/>
      <c r="F984" s="29"/>
      <c r="G984" s="29"/>
      <c r="H984" s="29"/>
      <c r="I984" s="3"/>
      <c r="J984" s="3"/>
      <c r="K984" s="3"/>
      <c r="L984" s="57"/>
      <c r="M984" s="57"/>
      <c r="N984" s="57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  <c r="FQ984" s="2"/>
      <c r="FR984" s="2"/>
      <c r="FS984" s="2"/>
      <c r="FT984" s="2"/>
      <c r="FU984" s="2"/>
      <c r="FV984" s="2"/>
      <c r="FW984" s="2"/>
      <c r="FX984" s="2"/>
      <c r="FY984" s="2"/>
      <c r="FZ984" s="2"/>
      <c r="GA984" s="2"/>
      <c r="GB984" s="2"/>
      <c r="GC984" s="2"/>
      <c r="GD984" s="2"/>
      <c r="GE984" s="2"/>
      <c r="GF984" s="2"/>
      <c r="GG984" s="2"/>
      <c r="GH984" s="2"/>
      <c r="GI984" s="2"/>
      <c r="GJ984" s="2"/>
      <c r="GK984" s="2"/>
      <c r="GL984" s="2"/>
      <c r="GM984" s="2"/>
      <c r="GN984" s="2"/>
      <c r="GO984" s="2"/>
      <c r="GP984" s="2"/>
      <c r="GQ984" s="2"/>
      <c r="GR984" s="2"/>
      <c r="GS984" s="2"/>
      <c r="GT984" s="2"/>
      <c r="GU984" s="2"/>
      <c r="GV984" s="2"/>
      <c r="GW984" s="2"/>
      <c r="GX984" s="2"/>
      <c r="GY984" s="2"/>
      <c r="GZ984" s="2"/>
      <c r="HA984" s="2"/>
      <c r="HB984" s="2"/>
      <c r="HC984" s="2"/>
      <c r="HD984" s="2"/>
      <c r="HE984" s="2"/>
      <c r="HF984" s="2"/>
      <c r="HG984" s="2"/>
      <c r="HH984" s="2"/>
      <c r="HI984" s="2"/>
      <c r="HJ984" s="2"/>
      <c r="HK984" s="2"/>
      <c r="HL984" s="2"/>
      <c r="HM984" s="2"/>
      <c r="HN984" s="2"/>
      <c r="HO984" s="2"/>
      <c r="HP984" s="2"/>
      <c r="HQ984" s="2"/>
      <c r="HR984" s="2"/>
      <c r="HS984" s="2"/>
      <c r="HT984" s="2"/>
      <c r="HU984" s="2"/>
      <c r="HV984" s="2"/>
      <c r="HW984" s="2"/>
      <c r="HX984" s="2"/>
      <c r="HY984" s="2"/>
      <c r="HZ984" s="2"/>
      <c r="IA984" s="2"/>
      <c r="IB984" s="2"/>
      <c r="IC984" s="2"/>
      <c r="ID984" s="2"/>
      <c r="IE984" s="2"/>
      <c r="IF984" s="2"/>
      <c r="IG984" s="2"/>
    </row>
    <row r="985" spans="1:241" s="6" customFormat="1" x14ac:dyDescent="0.25">
      <c r="A985" s="33"/>
      <c r="B985" s="29"/>
      <c r="C985" s="29"/>
      <c r="D985" s="30"/>
      <c r="E985" s="29"/>
      <c r="F985" s="29"/>
      <c r="G985" s="29"/>
      <c r="H985" s="29"/>
      <c r="I985" s="3"/>
      <c r="J985" s="3"/>
      <c r="K985" s="3"/>
      <c r="L985" s="57"/>
      <c r="M985" s="57"/>
      <c r="N985" s="57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  <c r="FJ985" s="2"/>
      <c r="FK985" s="2"/>
      <c r="FL985" s="2"/>
      <c r="FM985" s="2"/>
      <c r="FN985" s="2"/>
      <c r="FO985" s="2"/>
      <c r="FP985" s="2"/>
      <c r="FQ985" s="2"/>
      <c r="FR985" s="2"/>
      <c r="FS985" s="2"/>
      <c r="FT985" s="2"/>
      <c r="FU985" s="2"/>
      <c r="FV985" s="2"/>
      <c r="FW985" s="2"/>
      <c r="FX985" s="2"/>
      <c r="FY985" s="2"/>
      <c r="FZ985" s="2"/>
      <c r="GA985" s="2"/>
      <c r="GB985" s="2"/>
      <c r="GC985" s="2"/>
      <c r="GD985" s="2"/>
      <c r="GE985" s="2"/>
      <c r="GF985" s="2"/>
      <c r="GG985" s="2"/>
      <c r="GH985" s="2"/>
      <c r="GI985" s="2"/>
      <c r="GJ985" s="2"/>
      <c r="GK985" s="2"/>
      <c r="GL985" s="2"/>
      <c r="GM985" s="2"/>
      <c r="GN985" s="2"/>
      <c r="GO985" s="2"/>
      <c r="GP985" s="2"/>
      <c r="GQ985" s="2"/>
      <c r="GR985" s="2"/>
      <c r="GS985" s="2"/>
      <c r="GT985" s="2"/>
      <c r="GU985" s="2"/>
      <c r="GV985" s="2"/>
      <c r="GW985" s="2"/>
      <c r="GX985" s="2"/>
      <c r="GY985" s="2"/>
      <c r="GZ985" s="2"/>
      <c r="HA985" s="2"/>
      <c r="HB985" s="2"/>
      <c r="HC985" s="2"/>
      <c r="HD985" s="2"/>
      <c r="HE985" s="2"/>
      <c r="HF985" s="2"/>
      <c r="HG985" s="2"/>
      <c r="HH985" s="2"/>
      <c r="HI985" s="2"/>
      <c r="HJ985" s="2"/>
      <c r="HK985" s="2"/>
      <c r="HL985" s="2"/>
      <c r="HM985" s="2"/>
      <c r="HN985" s="2"/>
      <c r="HO985" s="2"/>
      <c r="HP985" s="2"/>
      <c r="HQ985" s="2"/>
      <c r="HR985" s="2"/>
      <c r="HS985" s="2"/>
      <c r="HT985" s="2"/>
      <c r="HU985" s="2"/>
      <c r="HV985" s="2"/>
      <c r="HW985" s="2"/>
      <c r="HX985" s="2"/>
      <c r="HY985" s="2"/>
      <c r="HZ985" s="2"/>
      <c r="IA985" s="2"/>
      <c r="IB985" s="2"/>
      <c r="IC985" s="2"/>
      <c r="ID985" s="2"/>
      <c r="IE985" s="2"/>
      <c r="IF985" s="2"/>
      <c r="IG985" s="2"/>
    </row>
    <row r="986" spans="1:241" s="6" customFormat="1" x14ac:dyDescent="0.25">
      <c r="A986" s="33"/>
      <c r="B986" s="29"/>
      <c r="C986" s="29"/>
      <c r="D986" s="30"/>
      <c r="E986" s="29"/>
      <c r="F986" s="29"/>
      <c r="G986" s="29"/>
      <c r="H986" s="29"/>
      <c r="I986" s="3"/>
      <c r="J986" s="3"/>
      <c r="K986" s="3"/>
      <c r="L986" s="57"/>
      <c r="M986" s="57"/>
      <c r="N986" s="57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  <c r="FJ986" s="2"/>
      <c r="FK986" s="2"/>
      <c r="FL986" s="2"/>
      <c r="FM986" s="2"/>
      <c r="FN986" s="2"/>
      <c r="FO986" s="2"/>
      <c r="FP986" s="2"/>
      <c r="FQ986" s="2"/>
      <c r="FR986" s="2"/>
      <c r="FS986" s="2"/>
      <c r="FT986" s="2"/>
      <c r="FU986" s="2"/>
      <c r="FV986" s="2"/>
      <c r="FW986" s="2"/>
      <c r="FX986" s="2"/>
      <c r="FY986" s="2"/>
      <c r="FZ986" s="2"/>
      <c r="GA986" s="2"/>
      <c r="GB986" s="2"/>
      <c r="GC986" s="2"/>
      <c r="GD986" s="2"/>
      <c r="GE986" s="2"/>
      <c r="GF986" s="2"/>
      <c r="GG986" s="2"/>
      <c r="GH986" s="2"/>
      <c r="GI986" s="2"/>
      <c r="GJ986" s="2"/>
      <c r="GK986" s="2"/>
      <c r="GL986" s="2"/>
      <c r="GM986" s="2"/>
      <c r="GN986" s="2"/>
      <c r="GO986" s="2"/>
      <c r="GP986" s="2"/>
      <c r="GQ986" s="2"/>
      <c r="GR986" s="2"/>
      <c r="GS986" s="2"/>
      <c r="GT986" s="2"/>
      <c r="GU986" s="2"/>
      <c r="GV986" s="2"/>
      <c r="GW986" s="2"/>
      <c r="GX986" s="2"/>
      <c r="GY986" s="2"/>
      <c r="GZ986" s="2"/>
      <c r="HA986" s="2"/>
      <c r="HB986" s="2"/>
      <c r="HC986" s="2"/>
      <c r="HD986" s="2"/>
      <c r="HE986" s="2"/>
      <c r="HF986" s="2"/>
      <c r="HG986" s="2"/>
      <c r="HH986" s="2"/>
      <c r="HI986" s="2"/>
      <c r="HJ986" s="2"/>
      <c r="HK986" s="2"/>
      <c r="HL986" s="2"/>
      <c r="HM986" s="2"/>
      <c r="HN986" s="2"/>
      <c r="HO986" s="2"/>
      <c r="HP986" s="2"/>
      <c r="HQ986" s="2"/>
      <c r="HR986" s="2"/>
      <c r="HS986" s="2"/>
      <c r="HT986" s="2"/>
      <c r="HU986" s="2"/>
      <c r="HV986" s="2"/>
      <c r="HW986" s="2"/>
      <c r="HX986" s="2"/>
      <c r="HY986" s="2"/>
      <c r="HZ986" s="2"/>
      <c r="IA986" s="2"/>
      <c r="IB986" s="2"/>
      <c r="IC986" s="2"/>
      <c r="ID986" s="2"/>
      <c r="IE986" s="2"/>
      <c r="IF986" s="2"/>
      <c r="IG986" s="2"/>
    </row>
    <row r="987" spans="1:241" s="6" customFormat="1" x14ac:dyDescent="0.25">
      <c r="A987" s="33"/>
      <c r="B987" s="29"/>
      <c r="C987" s="29"/>
      <c r="D987" s="30"/>
      <c r="E987" s="29"/>
      <c r="F987" s="29"/>
      <c r="G987" s="29"/>
      <c r="H987" s="29"/>
      <c r="I987" s="3"/>
      <c r="J987" s="3"/>
      <c r="K987" s="3"/>
      <c r="L987" s="57"/>
      <c r="M987" s="57"/>
      <c r="N987" s="57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  <c r="FQ987" s="2"/>
      <c r="FR987" s="2"/>
      <c r="FS987" s="2"/>
      <c r="FT987" s="2"/>
      <c r="FU987" s="2"/>
      <c r="FV987" s="2"/>
      <c r="FW987" s="2"/>
      <c r="FX987" s="2"/>
      <c r="FY987" s="2"/>
      <c r="FZ987" s="2"/>
      <c r="GA987" s="2"/>
      <c r="GB987" s="2"/>
      <c r="GC987" s="2"/>
      <c r="GD987" s="2"/>
      <c r="GE987" s="2"/>
      <c r="GF987" s="2"/>
      <c r="GG987" s="2"/>
      <c r="GH987" s="2"/>
      <c r="GI987" s="2"/>
      <c r="GJ987" s="2"/>
      <c r="GK987" s="2"/>
      <c r="GL987" s="2"/>
      <c r="GM987" s="2"/>
      <c r="GN987" s="2"/>
      <c r="GO987" s="2"/>
      <c r="GP987" s="2"/>
      <c r="GQ987" s="2"/>
      <c r="GR987" s="2"/>
      <c r="GS987" s="2"/>
      <c r="GT987" s="2"/>
      <c r="GU987" s="2"/>
      <c r="GV987" s="2"/>
      <c r="GW987" s="2"/>
      <c r="GX987" s="2"/>
      <c r="GY987" s="2"/>
      <c r="GZ987" s="2"/>
      <c r="HA987" s="2"/>
      <c r="HB987" s="2"/>
      <c r="HC987" s="2"/>
      <c r="HD987" s="2"/>
      <c r="HE987" s="2"/>
      <c r="HF987" s="2"/>
      <c r="HG987" s="2"/>
      <c r="HH987" s="2"/>
      <c r="HI987" s="2"/>
      <c r="HJ987" s="2"/>
      <c r="HK987" s="2"/>
      <c r="HL987" s="2"/>
      <c r="HM987" s="2"/>
      <c r="HN987" s="2"/>
      <c r="HO987" s="2"/>
      <c r="HP987" s="2"/>
      <c r="HQ987" s="2"/>
      <c r="HR987" s="2"/>
      <c r="HS987" s="2"/>
      <c r="HT987" s="2"/>
      <c r="HU987" s="2"/>
      <c r="HV987" s="2"/>
      <c r="HW987" s="2"/>
      <c r="HX987" s="2"/>
      <c r="HY987" s="2"/>
      <c r="HZ987" s="2"/>
      <c r="IA987" s="2"/>
      <c r="IB987" s="2"/>
      <c r="IC987" s="2"/>
      <c r="ID987" s="2"/>
      <c r="IE987" s="2"/>
      <c r="IF987" s="2"/>
      <c r="IG987" s="2"/>
    </row>
    <row r="988" spans="1:241" s="6" customFormat="1" x14ac:dyDescent="0.25">
      <c r="A988" s="33"/>
      <c r="B988" s="29"/>
      <c r="C988" s="29"/>
      <c r="D988" s="30"/>
      <c r="E988" s="29"/>
      <c r="F988" s="29"/>
      <c r="G988" s="29"/>
      <c r="H988" s="29"/>
      <c r="I988" s="3"/>
      <c r="J988" s="3"/>
      <c r="K988" s="3"/>
      <c r="L988" s="57"/>
      <c r="M988" s="57"/>
      <c r="N988" s="57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  <c r="FU988" s="2"/>
      <c r="FV988" s="2"/>
      <c r="FW988" s="2"/>
      <c r="FX988" s="2"/>
      <c r="FY988" s="2"/>
      <c r="FZ988" s="2"/>
      <c r="GA988" s="2"/>
      <c r="GB988" s="2"/>
      <c r="GC988" s="2"/>
      <c r="GD988" s="2"/>
      <c r="GE988" s="2"/>
      <c r="GF988" s="2"/>
      <c r="GG988" s="2"/>
      <c r="GH988" s="2"/>
      <c r="GI988" s="2"/>
      <c r="GJ988" s="2"/>
      <c r="GK988" s="2"/>
      <c r="GL988" s="2"/>
      <c r="GM988" s="2"/>
      <c r="GN988" s="2"/>
      <c r="GO988" s="2"/>
      <c r="GP988" s="2"/>
      <c r="GQ988" s="2"/>
      <c r="GR988" s="2"/>
      <c r="GS988" s="2"/>
      <c r="GT988" s="2"/>
      <c r="GU988" s="2"/>
      <c r="GV988" s="2"/>
      <c r="GW988" s="2"/>
      <c r="GX988" s="2"/>
      <c r="GY988" s="2"/>
      <c r="GZ988" s="2"/>
      <c r="HA988" s="2"/>
      <c r="HB988" s="2"/>
      <c r="HC988" s="2"/>
      <c r="HD988" s="2"/>
      <c r="HE988" s="2"/>
      <c r="HF988" s="2"/>
      <c r="HG988" s="2"/>
      <c r="HH988" s="2"/>
      <c r="HI988" s="2"/>
      <c r="HJ988" s="2"/>
      <c r="HK988" s="2"/>
      <c r="HL988" s="2"/>
      <c r="HM988" s="2"/>
      <c r="HN988" s="2"/>
      <c r="HO988" s="2"/>
      <c r="HP988" s="2"/>
      <c r="HQ988" s="2"/>
      <c r="HR988" s="2"/>
      <c r="HS988" s="2"/>
      <c r="HT988" s="2"/>
      <c r="HU988" s="2"/>
      <c r="HV988" s="2"/>
      <c r="HW988" s="2"/>
      <c r="HX988" s="2"/>
      <c r="HY988" s="2"/>
      <c r="HZ988" s="2"/>
      <c r="IA988" s="2"/>
      <c r="IB988" s="2"/>
      <c r="IC988" s="2"/>
      <c r="ID988" s="2"/>
      <c r="IE988" s="2"/>
      <c r="IF988" s="2"/>
      <c r="IG988" s="2"/>
    </row>
    <row r="989" spans="1:241" s="6" customFormat="1" x14ac:dyDescent="0.25">
      <c r="A989" s="33"/>
      <c r="B989" s="29"/>
      <c r="C989" s="29"/>
      <c r="D989" s="30"/>
      <c r="E989" s="29"/>
      <c r="F989" s="29"/>
      <c r="G989" s="29"/>
      <c r="H989" s="29"/>
      <c r="I989" s="3"/>
      <c r="J989" s="3"/>
      <c r="K989" s="3"/>
      <c r="L989" s="57"/>
      <c r="M989" s="57"/>
      <c r="N989" s="57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  <c r="FJ989" s="2"/>
      <c r="FK989" s="2"/>
      <c r="FL989" s="2"/>
      <c r="FM989" s="2"/>
      <c r="FN989" s="2"/>
      <c r="FO989" s="2"/>
      <c r="FP989" s="2"/>
      <c r="FQ989" s="2"/>
      <c r="FR989" s="2"/>
      <c r="FS989" s="2"/>
      <c r="FT989" s="2"/>
      <c r="FU989" s="2"/>
      <c r="FV989" s="2"/>
      <c r="FW989" s="2"/>
      <c r="FX989" s="2"/>
      <c r="FY989" s="2"/>
      <c r="FZ989" s="2"/>
      <c r="GA989" s="2"/>
      <c r="GB989" s="2"/>
      <c r="GC989" s="2"/>
      <c r="GD989" s="2"/>
      <c r="GE989" s="2"/>
      <c r="GF989" s="2"/>
      <c r="GG989" s="2"/>
      <c r="GH989" s="2"/>
      <c r="GI989" s="2"/>
      <c r="GJ989" s="2"/>
      <c r="GK989" s="2"/>
      <c r="GL989" s="2"/>
      <c r="GM989" s="2"/>
      <c r="GN989" s="2"/>
      <c r="GO989" s="2"/>
      <c r="GP989" s="2"/>
      <c r="GQ989" s="2"/>
      <c r="GR989" s="2"/>
      <c r="GS989" s="2"/>
      <c r="GT989" s="2"/>
      <c r="GU989" s="2"/>
      <c r="GV989" s="2"/>
      <c r="GW989" s="2"/>
      <c r="GX989" s="2"/>
      <c r="GY989" s="2"/>
      <c r="GZ989" s="2"/>
      <c r="HA989" s="2"/>
      <c r="HB989" s="2"/>
      <c r="HC989" s="2"/>
      <c r="HD989" s="2"/>
      <c r="HE989" s="2"/>
      <c r="HF989" s="2"/>
      <c r="HG989" s="2"/>
      <c r="HH989" s="2"/>
      <c r="HI989" s="2"/>
      <c r="HJ989" s="2"/>
      <c r="HK989" s="2"/>
      <c r="HL989" s="2"/>
      <c r="HM989" s="2"/>
      <c r="HN989" s="2"/>
      <c r="HO989" s="2"/>
      <c r="HP989" s="2"/>
      <c r="HQ989" s="2"/>
      <c r="HR989" s="2"/>
      <c r="HS989" s="2"/>
      <c r="HT989" s="2"/>
      <c r="HU989" s="2"/>
      <c r="HV989" s="2"/>
      <c r="HW989" s="2"/>
      <c r="HX989" s="2"/>
      <c r="HY989" s="2"/>
      <c r="HZ989" s="2"/>
      <c r="IA989" s="2"/>
      <c r="IB989" s="2"/>
      <c r="IC989" s="2"/>
      <c r="ID989" s="2"/>
      <c r="IE989" s="2"/>
      <c r="IF989" s="2"/>
      <c r="IG989" s="2"/>
    </row>
    <row r="990" spans="1:241" s="6" customFormat="1" x14ac:dyDescent="0.25">
      <c r="A990" s="33"/>
      <c r="B990" s="29"/>
      <c r="C990" s="29"/>
      <c r="D990" s="30"/>
      <c r="E990" s="29"/>
      <c r="F990" s="29"/>
      <c r="G990" s="29"/>
      <c r="H990" s="29"/>
      <c r="I990" s="3"/>
      <c r="J990" s="3"/>
      <c r="K990" s="3"/>
      <c r="L990" s="57"/>
      <c r="M990" s="57"/>
      <c r="N990" s="57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  <c r="FJ990" s="2"/>
      <c r="FK990" s="2"/>
      <c r="FL990" s="2"/>
      <c r="FM990" s="2"/>
      <c r="FN990" s="2"/>
      <c r="FO990" s="2"/>
      <c r="FP990" s="2"/>
      <c r="FQ990" s="2"/>
      <c r="FR990" s="2"/>
      <c r="FS990" s="2"/>
      <c r="FT990" s="2"/>
      <c r="FU990" s="2"/>
      <c r="FV990" s="2"/>
      <c r="FW990" s="2"/>
      <c r="FX990" s="2"/>
      <c r="FY990" s="2"/>
      <c r="FZ990" s="2"/>
      <c r="GA990" s="2"/>
      <c r="GB990" s="2"/>
      <c r="GC990" s="2"/>
      <c r="GD990" s="2"/>
      <c r="GE990" s="2"/>
      <c r="GF990" s="2"/>
      <c r="GG990" s="2"/>
      <c r="GH990" s="2"/>
      <c r="GI990" s="2"/>
      <c r="GJ990" s="2"/>
      <c r="GK990" s="2"/>
      <c r="GL990" s="2"/>
      <c r="GM990" s="2"/>
      <c r="GN990" s="2"/>
      <c r="GO990" s="2"/>
      <c r="GP990" s="2"/>
      <c r="GQ990" s="2"/>
      <c r="GR990" s="2"/>
      <c r="GS990" s="2"/>
      <c r="GT990" s="2"/>
      <c r="GU990" s="2"/>
      <c r="GV990" s="2"/>
      <c r="GW990" s="2"/>
      <c r="GX990" s="2"/>
      <c r="GY990" s="2"/>
      <c r="GZ990" s="2"/>
      <c r="HA990" s="2"/>
      <c r="HB990" s="2"/>
      <c r="HC990" s="2"/>
      <c r="HD990" s="2"/>
      <c r="HE990" s="2"/>
      <c r="HF990" s="2"/>
      <c r="HG990" s="2"/>
      <c r="HH990" s="2"/>
      <c r="HI990" s="2"/>
      <c r="HJ990" s="2"/>
      <c r="HK990" s="2"/>
      <c r="HL990" s="2"/>
      <c r="HM990" s="2"/>
      <c r="HN990" s="2"/>
      <c r="HO990" s="2"/>
      <c r="HP990" s="2"/>
      <c r="HQ990" s="2"/>
      <c r="HR990" s="2"/>
      <c r="HS990" s="2"/>
      <c r="HT990" s="2"/>
      <c r="HU990" s="2"/>
      <c r="HV990" s="2"/>
      <c r="HW990" s="2"/>
      <c r="HX990" s="2"/>
      <c r="HY990" s="2"/>
      <c r="HZ990" s="2"/>
      <c r="IA990" s="2"/>
      <c r="IB990" s="2"/>
      <c r="IC990" s="2"/>
      <c r="ID990" s="2"/>
      <c r="IE990" s="2"/>
      <c r="IF990" s="2"/>
      <c r="IG990" s="2"/>
    </row>
    <row r="991" spans="1:241" s="6" customFormat="1" x14ac:dyDescent="0.25">
      <c r="A991" s="33"/>
      <c r="B991" s="29"/>
      <c r="C991" s="29"/>
      <c r="D991" s="30"/>
      <c r="E991" s="29"/>
      <c r="F991" s="29"/>
      <c r="G991" s="29"/>
      <c r="H991" s="29"/>
      <c r="I991" s="3"/>
      <c r="J991" s="3"/>
      <c r="K991" s="3"/>
      <c r="L991" s="57"/>
      <c r="M991" s="57"/>
      <c r="N991" s="57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  <c r="FJ991" s="2"/>
      <c r="FK991" s="2"/>
      <c r="FL991" s="2"/>
      <c r="FM991" s="2"/>
      <c r="FN991" s="2"/>
      <c r="FO991" s="2"/>
      <c r="FP991" s="2"/>
      <c r="FQ991" s="2"/>
      <c r="FR991" s="2"/>
      <c r="FS991" s="2"/>
      <c r="FT991" s="2"/>
      <c r="FU991" s="2"/>
      <c r="FV991" s="2"/>
      <c r="FW991" s="2"/>
      <c r="FX991" s="2"/>
      <c r="FY991" s="2"/>
      <c r="FZ991" s="2"/>
      <c r="GA991" s="2"/>
      <c r="GB991" s="2"/>
      <c r="GC991" s="2"/>
      <c r="GD991" s="2"/>
      <c r="GE991" s="2"/>
      <c r="GF991" s="2"/>
      <c r="GG991" s="2"/>
      <c r="GH991" s="2"/>
      <c r="GI991" s="2"/>
      <c r="GJ991" s="2"/>
      <c r="GK991" s="2"/>
      <c r="GL991" s="2"/>
      <c r="GM991" s="2"/>
      <c r="GN991" s="2"/>
      <c r="GO991" s="2"/>
      <c r="GP991" s="2"/>
      <c r="GQ991" s="2"/>
      <c r="GR991" s="2"/>
      <c r="GS991" s="2"/>
      <c r="GT991" s="2"/>
      <c r="GU991" s="2"/>
      <c r="GV991" s="2"/>
      <c r="GW991" s="2"/>
      <c r="GX991" s="2"/>
      <c r="GY991" s="2"/>
      <c r="GZ991" s="2"/>
      <c r="HA991" s="2"/>
      <c r="HB991" s="2"/>
      <c r="HC991" s="2"/>
      <c r="HD991" s="2"/>
      <c r="HE991" s="2"/>
      <c r="HF991" s="2"/>
      <c r="HG991" s="2"/>
      <c r="HH991" s="2"/>
      <c r="HI991" s="2"/>
      <c r="HJ991" s="2"/>
      <c r="HK991" s="2"/>
      <c r="HL991" s="2"/>
      <c r="HM991" s="2"/>
      <c r="HN991" s="2"/>
      <c r="HO991" s="2"/>
      <c r="HP991" s="2"/>
      <c r="HQ991" s="2"/>
      <c r="HR991" s="2"/>
      <c r="HS991" s="2"/>
      <c r="HT991" s="2"/>
      <c r="HU991" s="2"/>
      <c r="HV991" s="2"/>
      <c r="HW991" s="2"/>
      <c r="HX991" s="2"/>
      <c r="HY991" s="2"/>
      <c r="HZ991" s="2"/>
      <c r="IA991" s="2"/>
      <c r="IB991" s="2"/>
      <c r="IC991" s="2"/>
      <c r="ID991" s="2"/>
      <c r="IE991" s="2"/>
      <c r="IF991" s="2"/>
      <c r="IG991" s="2"/>
    </row>
    <row r="992" spans="1:241" s="6" customFormat="1" x14ac:dyDescent="0.25">
      <c r="A992" s="33"/>
      <c r="B992" s="29"/>
      <c r="C992" s="29"/>
      <c r="D992" s="30"/>
      <c r="E992" s="29"/>
      <c r="F992" s="29"/>
      <c r="G992" s="29"/>
      <c r="H992" s="29"/>
      <c r="I992" s="3"/>
      <c r="J992" s="3"/>
      <c r="K992" s="3"/>
      <c r="L992" s="57"/>
      <c r="M992" s="57"/>
      <c r="N992" s="57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2"/>
      <c r="FI992" s="2"/>
      <c r="FJ992" s="2"/>
      <c r="FK992" s="2"/>
      <c r="FL992" s="2"/>
      <c r="FM992" s="2"/>
      <c r="FN992" s="2"/>
      <c r="FO992" s="2"/>
      <c r="FP992" s="2"/>
      <c r="FQ992" s="2"/>
      <c r="FR992" s="2"/>
      <c r="FS992" s="2"/>
      <c r="FT992" s="2"/>
      <c r="FU992" s="2"/>
      <c r="FV992" s="2"/>
      <c r="FW992" s="2"/>
      <c r="FX992" s="2"/>
      <c r="FY992" s="2"/>
      <c r="FZ992" s="2"/>
      <c r="GA992" s="2"/>
      <c r="GB992" s="2"/>
      <c r="GC992" s="2"/>
      <c r="GD992" s="2"/>
      <c r="GE992" s="2"/>
      <c r="GF992" s="2"/>
      <c r="GG992" s="2"/>
      <c r="GH992" s="2"/>
      <c r="GI992" s="2"/>
      <c r="GJ992" s="2"/>
      <c r="GK992" s="2"/>
      <c r="GL992" s="2"/>
      <c r="GM992" s="2"/>
      <c r="GN992" s="2"/>
      <c r="GO992" s="2"/>
      <c r="GP992" s="2"/>
      <c r="GQ992" s="2"/>
      <c r="GR992" s="2"/>
      <c r="GS992" s="2"/>
      <c r="GT992" s="2"/>
      <c r="GU992" s="2"/>
      <c r="GV992" s="2"/>
      <c r="GW992" s="2"/>
      <c r="GX992" s="2"/>
      <c r="GY992" s="2"/>
      <c r="GZ992" s="2"/>
      <c r="HA992" s="2"/>
      <c r="HB992" s="2"/>
      <c r="HC992" s="2"/>
      <c r="HD992" s="2"/>
      <c r="HE992" s="2"/>
      <c r="HF992" s="2"/>
      <c r="HG992" s="2"/>
      <c r="HH992" s="2"/>
      <c r="HI992" s="2"/>
      <c r="HJ992" s="2"/>
      <c r="HK992" s="2"/>
      <c r="HL992" s="2"/>
      <c r="HM992" s="2"/>
      <c r="HN992" s="2"/>
      <c r="HO992" s="2"/>
      <c r="HP992" s="2"/>
      <c r="HQ992" s="2"/>
      <c r="HR992" s="2"/>
      <c r="HS992" s="2"/>
      <c r="HT992" s="2"/>
      <c r="HU992" s="2"/>
      <c r="HV992" s="2"/>
      <c r="HW992" s="2"/>
      <c r="HX992" s="2"/>
      <c r="HY992" s="2"/>
      <c r="HZ992" s="2"/>
      <c r="IA992" s="2"/>
      <c r="IB992" s="2"/>
      <c r="IC992" s="2"/>
      <c r="ID992" s="2"/>
      <c r="IE992" s="2"/>
      <c r="IF992" s="2"/>
      <c r="IG992" s="2"/>
    </row>
    <row r="993" spans="1:241" s="6" customFormat="1" x14ac:dyDescent="0.25">
      <c r="A993" s="33"/>
      <c r="B993" s="29"/>
      <c r="C993" s="29"/>
      <c r="D993" s="30"/>
      <c r="E993" s="29"/>
      <c r="F993" s="29"/>
      <c r="G993" s="29"/>
      <c r="H993" s="29"/>
      <c r="I993" s="3"/>
      <c r="J993" s="3"/>
      <c r="K993" s="3"/>
      <c r="L993" s="57"/>
      <c r="M993" s="57"/>
      <c r="N993" s="57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2"/>
      <c r="FI993" s="2"/>
      <c r="FJ993" s="2"/>
      <c r="FK993" s="2"/>
      <c r="FL993" s="2"/>
      <c r="FM993" s="2"/>
      <c r="FN993" s="2"/>
      <c r="FO993" s="2"/>
      <c r="FP993" s="2"/>
      <c r="FQ993" s="2"/>
      <c r="FR993" s="2"/>
      <c r="FS993" s="2"/>
      <c r="FT993" s="2"/>
      <c r="FU993" s="2"/>
      <c r="FV993" s="2"/>
      <c r="FW993" s="2"/>
      <c r="FX993" s="2"/>
      <c r="FY993" s="2"/>
      <c r="FZ993" s="2"/>
      <c r="GA993" s="2"/>
      <c r="GB993" s="2"/>
      <c r="GC993" s="2"/>
      <c r="GD993" s="2"/>
      <c r="GE993" s="2"/>
      <c r="GF993" s="2"/>
      <c r="GG993" s="2"/>
      <c r="GH993" s="2"/>
      <c r="GI993" s="2"/>
      <c r="GJ993" s="2"/>
      <c r="GK993" s="2"/>
      <c r="GL993" s="2"/>
      <c r="GM993" s="2"/>
      <c r="GN993" s="2"/>
      <c r="GO993" s="2"/>
      <c r="GP993" s="2"/>
      <c r="GQ993" s="2"/>
      <c r="GR993" s="2"/>
      <c r="GS993" s="2"/>
      <c r="GT993" s="2"/>
      <c r="GU993" s="2"/>
      <c r="GV993" s="2"/>
      <c r="GW993" s="2"/>
      <c r="GX993" s="2"/>
      <c r="GY993" s="2"/>
      <c r="GZ993" s="2"/>
      <c r="HA993" s="2"/>
      <c r="HB993" s="2"/>
      <c r="HC993" s="2"/>
      <c r="HD993" s="2"/>
      <c r="HE993" s="2"/>
      <c r="HF993" s="2"/>
      <c r="HG993" s="2"/>
      <c r="HH993" s="2"/>
      <c r="HI993" s="2"/>
      <c r="HJ993" s="2"/>
      <c r="HK993" s="2"/>
      <c r="HL993" s="2"/>
      <c r="HM993" s="2"/>
      <c r="HN993" s="2"/>
      <c r="HO993" s="2"/>
      <c r="HP993" s="2"/>
      <c r="HQ993" s="2"/>
      <c r="HR993" s="2"/>
      <c r="HS993" s="2"/>
      <c r="HT993" s="2"/>
      <c r="HU993" s="2"/>
      <c r="HV993" s="2"/>
      <c r="HW993" s="2"/>
      <c r="HX993" s="2"/>
      <c r="HY993" s="2"/>
      <c r="HZ993" s="2"/>
      <c r="IA993" s="2"/>
      <c r="IB993" s="2"/>
      <c r="IC993" s="2"/>
      <c r="ID993" s="2"/>
      <c r="IE993" s="2"/>
      <c r="IF993" s="2"/>
      <c r="IG993" s="2"/>
    </row>
    <row r="994" spans="1:241" s="6" customFormat="1" x14ac:dyDescent="0.25">
      <c r="A994" s="33"/>
      <c r="B994" s="29"/>
      <c r="C994" s="29"/>
      <c r="D994" s="30"/>
      <c r="E994" s="29"/>
      <c r="F994" s="29"/>
      <c r="G994" s="29"/>
      <c r="H994" s="29"/>
      <c r="I994" s="3"/>
      <c r="J994" s="3"/>
      <c r="K994" s="3"/>
      <c r="L994" s="57"/>
      <c r="M994" s="57"/>
      <c r="N994" s="57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2"/>
      <c r="FI994" s="2"/>
      <c r="FJ994" s="2"/>
      <c r="FK994" s="2"/>
      <c r="FL994" s="2"/>
      <c r="FM994" s="2"/>
      <c r="FN994" s="2"/>
      <c r="FO994" s="2"/>
      <c r="FP994" s="2"/>
      <c r="FQ994" s="2"/>
      <c r="FR994" s="2"/>
      <c r="FS994" s="2"/>
      <c r="FT994" s="2"/>
      <c r="FU994" s="2"/>
      <c r="FV994" s="2"/>
      <c r="FW994" s="2"/>
      <c r="FX994" s="2"/>
      <c r="FY994" s="2"/>
      <c r="FZ994" s="2"/>
      <c r="GA994" s="2"/>
      <c r="GB994" s="2"/>
      <c r="GC994" s="2"/>
      <c r="GD994" s="2"/>
      <c r="GE994" s="2"/>
      <c r="GF994" s="2"/>
      <c r="GG994" s="2"/>
      <c r="GH994" s="2"/>
      <c r="GI994" s="2"/>
      <c r="GJ994" s="2"/>
      <c r="GK994" s="2"/>
      <c r="GL994" s="2"/>
      <c r="GM994" s="2"/>
      <c r="GN994" s="2"/>
      <c r="GO994" s="2"/>
      <c r="GP994" s="2"/>
      <c r="GQ994" s="2"/>
      <c r="GR994" s="2"/>
      <c r="GS994" s="2"/>
      <c r="GT994" s="2"/>
      <c r="GU994" s="2"/>
      <c r="GV994" s="2"/>
      <c r="GW994" s="2"/>
      <c r="GX994" s="2"/>
      <c r="GY994" s="2"/>
      <c r="GZ994" s="2"/>
      <c r="HA994" s="2"/>
      <c r="HB994" s="2"/>
      <c r="HC994" s="2"/>
      <c r="HD994" s="2"/>
      <c r="HE994" s="2"/>
      <c r="HF994" s="2"/>
      <c r="HG994" s="2"/>
      <c r="HH994" s="2"/>
      <c r="HI994" s="2"/>
      <c r="HJ994" s="2"/>
      <c r="HK994" s="2"/>
      <c r="HL994" s="2"/>
      <c r="HM994" s="2"/>
      <c r="HN994" s="2"/>
      <c r="HO994" s="2"/>
      <c r="HP994" s="2"/>
      <c r="HQ994" s="2"/>
      <c r="HR994" s="2"/>
      <c r="HS994" s="2"/>
      <c r="HT994" s="2"/>
      <c r="HU994" s="2"/>
      <c r="HV994" s="2"/>
      <c r="HW994" s="2"/>
      <c r="HX994" s="2"/>
      <c r="HY994" s="2"/>
      <c r="HZ994" s="2"/>
      <c r="IA994" s="2"/>
      <c r="IB994" s="2"/>
      <c r="IC994" s="2"/>
      <c r="ID994" s="2"/>
      <c r="IE994" s="2"/>
      <c r="IF994" s="2"/>
      <c r="IG994" s="2"/>
    </row>
    <row r="995" spans="1:241" s="6" customFormat="1" x14ac:dyDescent="0.25">
      <c r="A995" s="33"/>
      <c r="B995" s="29"/>
      <c r="C995" s="29"/>
      <c r="D995" s="30"/>
      <c r="E995" s="29"/>
      <c r="F995" s="29"/>
      <c r="G995" s="29"/>
      <c r="H995" s="29"/>
      <c r="I995" s="3"/>
      <c r="J995" s="3"/>
      <c r="K995" s="3"/>
      <c r="L995" s="57"/>
      <c r="M995" s="57"/>
      <c r="N995" s="57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  <c r="FJ995" s="2"/>
      <c r="FK995" s="2"/>
      <c r="FL995" s="2"/>
      <c r="FM995" s="2"/>
      <c r="FN995" s="2"/>
      <c r="FO995" s="2"/>
      <c r="FP995" s="2"/>
      <c r="FQ995" s="2"/>
      <c r="FR995" s="2"/>
      <c r="FS995" s="2"/>
      <c r="FT995" s="2"/>
      <c r="FU995" s="2"/>
      <c r="FV995" s="2"/>
      <c r="FW995" s="2"/>
      <c r="FX995" s="2"/>
      <c r="FY995" s="2"/>
      <c r="FZ995" s="2"/>
      <c r="GA995" s="2"/>
      <c r="GB995" s="2"/>
      <c r="GC995" s="2"/>
      <c r="GD995" s="2"/>
      <c r="GE995" s="2"/>
      <c r="GF995" s="2"/>
      <c r="GG995" s="2"/>
      <c r="GH995" s="2"/>
      <c r="GI995" s="2"/>
      <c r="GJ995" s="2"/>
      <c r="GK995" s="2"/>
      <c r="GL995" s="2"/>
      <c r="GM995" s="2"/>
      <c r="GN995" s="2"/>
      <c r="GO995" s="2"/>
      <c r="GP995" s="2"/>
      <c r="GQ995" s="2"/>
      <c r="GR995" s="2"/>
      <c r="GS995" s="2"/>
      <c r="GT995" s="2"/>
      <c r="GU995" s="2"/>
      <c r="GV995" s="2"/>
      <c r="GW995" s="2"/>
      <c r="GX995" s="2"/>
      <c r="GY995" s="2"/>
      <c r="GZ995" s="2"/>
      <c r="HA995" s="2"/>
      <c r="HB995" s="2"/>
      <c r="HC995" s="2"/>
      <c r="HD995" s="2"/>
      <c r="HE995" s="2"/>
      <c r="HF995" s="2"/>
      <c r="HG995" s="2"/>
      <c r="HH995" s="2"/>
      <c r="HI995" s="2"/>
      <c r="HJ995" s="2"/>
      <c r="HK995" s="2"/>
      <c r="HL995" s="2"/>
      <c r="HM995" s="2"/>
      <c r="HN995" s="2"/>
      <c r="HO995" s="2"/>
      <c r="HP995" s="2"/>
      <c r="HQ995" s="2"/>
      <c r="HR995" s="2"/>
      <c r="HS995" s="2"/>
      <c r="HT995" s="2"/>
      <c r="HU995" s="2"/>
      <c r="HV995" s="2"/>
      <c r="HW995" s="2"/>
      <c r="HX995" s="2"/>
      <c r="HY995" s="2"/>
      <c r="HZ995" s="2"/>
      <c r="IA995" s="2"/>
      <c r="IB995" s="2"/>
      <c r="IC995" s="2"/>
      <c r="ID995" s="2"/>
      <c r="IE995" s="2"/>
      <c r="IF995" s="2"/>
      <c r="IG995" s="2"/>
    </row>
    <row r="996" spans="1:241" s="6" customFormat="1" x14ac:dyDescent="0.25">
      <c r="A996" s="33"/>
      <c r="B996" s="29"/>
      <c r="C996" s="29"/>
      <c r="D996" s="30"/>
      <c r="E996" s="29"/>
      <c r="F996" s="29"/>
      <c r="G996" s="29"/>
      <c r="H996" s="29"/>
      <c r="I996" s="3"/>
      <c r="J996" s="3"/>
      <c r="K996" s="3"/>
      <c r="L996" s="57"/>
      <c r="M996" s="57"/>
      <c r="N996" s="57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  <c r="FJ996" s="2"/>
      <c r="FK996" s="2"/>
      <c r="FL996" s="2"/>
      <c r="FM996" s="2"/>
      <c r="FN996" s="2"/>
      <c r="FO996" s="2"/>
      <c r="FP996" s="2"/>
      <c r="FQ996" s="2"/>
      <c r="FR996" s="2"/>
      <c r="FS996" s="2"/>
      <c r="FT996" s="2"/>
      <c r="FU996" s="2"/>
      <c r="FV996" s="2"/>
      <c r="FW996" s="2"/>
      <c r="FX996" s="2"/>
      <c r="FY996" s="2"/>
      <c r="FZ996" s="2"/>
      <c r="GA996" s="2"/>
      <c r="GB996" s="2"/>
      <c r="GC996" s="2"/>
      <c r="GD996" s="2"/>
      <c r="GE996" s="2"/>
      <c r="GF996" s="2"/>
      <c r="GG996" s="2"/>
      <c r="GH996" s="2"/>
      <c r="GI996" s="2"/>
      <c r="GJ996" s="2"/>
      <c r="GK996" s="2"/>
      <c r="GL996" s="2"/>
      <c r="GM996" s="2"/>
      <c r="GN996" s="2"/>
      <c r="GO996" s="2"/>
      <c r="GP996" s="2"/>
      <c r="GQ996" s="2"/>
      <c r="GR996" s="2"/>
      <c r="GS996" s="2"/>
      <c r="GT996" s="2"/>
      <c r="GU996" s="2"/>
      <c r="GV996" s="2"/>
      <c r="GW996" s="2"/>
      <c r="GX996" s="2"/>
      <c r="GY996" s="2"/>
      <c r="GZ996" s="2"/>
      <c r="HA996" s="2"/>
      <c r="HB996" s="2"/>
      <c r="HC996" s="2"/>
      <c r="HD996" s="2"/>
      <c r="HE996" s="2"/>
      <c r="HF996" s="2"/>
      <c r="HG996" s="2"/>
      <c r="HH996" s="2"/>
      <c r="HI996" s="2"/>
      <c r="HJ996" s="2"/>
      <c r="HK996" s="2"/>
      <c r="HL996" s="2"/>
      <c r="HM996" s="2"/>
      <c r="HN996" s="2"/>
      <c r="HO996" s="2"/>
      <c r="HP996" s="2"/>
      <c r="HQ996" s="2"/>
      <c r="HR996" s="2"/>
      <c r="HS996" s="2"/>
      <c r="HT996" s="2"/>
      <c r="HU996" s="2"/>
      <c r="HV996" s="2"/>
      <c r="HW996" s="2"/>
      <c r="HX996" s="2"/>
      <c r="HY996" s="2"/>
      <c r="HZ996" s="2"/>
      <c r="IA996" s="2"/>
      <c r="IB996" s="2"/>
      <c r="IC996" s="2"/>
      <c r="ID996" s="2"/>
      <c r="IE996" s="2"/>
      <c r="IF996" s="2"/>
      <c r="IG996" s="2"/>
    </row>
    <row r="997" spans="1:241" s="6" customFormat="1" x14ac:dyDescent="0.25">
      <c r="A997" s="33"/>
      <c r="B997" s="29"/>
      <c r="C997" s="29"/>
      <c r="D997" s="30"/>
      <c r="E997" s="29"/>
      <c r="F997" s="29"/>
      <c r="G997" s="29"/>
      <c r="H997" s="29"/>
      <c r="I997" s="3"/>
      <c r="J997" s="3"/>
      <c r="K997" s="3"/>
      <c r="L997" s="57"/>
      <c r="M997" s="57"/>
      <c r="N997" s="57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  <c r="FJ997" s="2"/>
      <c r="FK997" s="2"/>
      <c r="FL997" s="2"/>
      <c r="FM997" s="2"/>
      <c r="FN997" s="2"/>
      <c r="FO997" s="2"/>
      <c r="FP997" s="2"/>
      <c r="FQ997" s="2"/>
      <c r="FR997" s="2"/>
      <c r="FS997" s="2"/>
      <c r="FT997" s="2"/>
      <c r="FU997" s="2"/>
      <c r="FV997" s="2"/>
      <c r="FW997" s="2"/>
      <c r="FX997" s="2"/>
      <c r="FY997" s="2"/>
      <c r="FZ997" s="2"/>
      <c r="GA997" s="2"/>
      <c r="GB997" s="2"/>
      <c r="GC997" s="2"/>
      <c r="GD997" s="2"/>
      <c r="GE997" s="2"/>
      <c r="GF997" s="2"/>
      <c r="GG997" s="2"/>
      <c r="GH997" s="2"/>
      <c r="GI997" s="2"/>
      <c r="GJ997" s="2"/>
      <c r="GK997" s="2"/>
      <c r="GL997" s="2"/>
      <c r="GM997" s="2"/>
      <c r="GN997" s="2"/>
      <c r="GO997" s="2"/>
      <c r="GP997" s="2"/>
      <c r="GQ997" s="2"/>
      <c r="GR997" s="2"/>
      <c r="GS997" s="2"/>
      <c r="GT997" s="2"/>
      <c r="GU997" s="2"/>
      <c r="GV997" s="2"/>
      <c r="GW997" s="2"/>
      <c r="GX997" s="2"/>
      <c r="GY997" s="2"/>
      <c r="GZ997" s="2"/>
      <c r="HA997" s="2"/>
      <c r="HB997" s="2"/>
      <c r="HC997" s="2"/>
      <c r="HD997" s="2"/>
      <c r="HE997" s="2"/>
      <c r="HF997" s="2"/>
      <c r="HG997" s="2"/>
      <c r="HH997" s="2"/>
      <c r="HI997" s="2"/>
      <c r="HJ997" s="2"/>
      <c r="HK997" s="2"/>
      <c r="HL997" s="2"/>
      <c r="HM997" s="2"/>
      <c r="HN997" s="2"/>
      <c r="HO997" s="2"/>
      <c r="HP997" s="2"/>
      <c r="HQ997" s="2"/>
      <c r="HR997" s="2"/>
      <c r="HS997" s="2"/>
      <c r="HT997" s="2"/>
      <c r="HU997" s="2"/>
      <c r="HV997" s="2"/>
      <c r="HW997" s="2"/>
      <c r="HX997" s="2"/>
      <c r="HY997" s="2"/>
      <c r="HZ997" s="2"/>
      <c r="IA997" s="2"/>
      <c r="IB997" s="2"/>
      <c r="IC997" s="2"/>
      <c r="ID997" s="2"/>
      <c r="IE997" s="2"/>
      <c r="IF997" s="2"/>
      <c r="IG997" s="2"/>
    </row>
    <row r="998" spans="1:241" s="6" customFormat="1" x14ac:dyDescent="0.25">
      <c r="A998" s="33"/>
      <c r="B998" s="29"/>
      <c r="C998" s="29"/>
      <c r="D998" s="30"/>
      <c r="E998" s="29"/>
      <c r="F998" s="29"/>
      <c r="G998" s="29"/>
      <c r="H998" s="29"/>
      <c r="I998" s="3"/>
      <c r="J998" s="3"/>
      <c r="K998" s="3"/>
      <c r="L998" s="57"/>
      <c r="M998" s="57"/>
      <c r="N998" s="57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2"/>
      <c r="FI998" s="2"/>
      <c r="FJ998" s="2"/>
      <c r="FK998" s="2"/>
      <c r="FL998" s="2"/>
      <c r="FM998" s="2"/>
      <c r="FN998" s="2"/>
      <c r="FO998" s="2"/>
      <c r="FP998" s="2"/>
      <c r="FQ998" s="2"/>
      <c r="FR998" s="2"/>
      <c r="FS998" s="2"/>
      <c r="FT998" s="2"/>
      <c r="FU998" s="2"/>
      <c r="FV998" s="2"/>
      <c r="FW998" s="2"/>
      <c r="FX998" s="2"/>
      <c r="FY998" s="2"/>
      <c r="FZ998" s="2"/>
      <c r="GA998" s="2"/>
      <c r="GB998" s="2"/>
      <c r="GC998" s="2"/>
      <c r="GD998" s="2"/>
      <c r="GE998" s="2"/>
      <c r="GF998" s="2"/>
      <c r="GG998" s="2"/>
      <c r="GH998" s="2"/>
      <c r="GI998" s="2"/>
      <c r="GJ998" s="2"/>
      <c r="GK998" s="2"/>
      <c r="GL998" s="2"/>
      <c r="GM998" s="2"/>
      <c r="GN998" s="2"/>
      <c r="GO998" s="2"/>
      <c r="GP998" s="2"/>
      <c r="GQ998" s="2"/>
      <c r="GR998" s="2"/>
      <c r="GS998" s="2"/>
      <c r="GT998" s="2"/>
      <c r="GU998" s="2"/>
      <c r="GV998" s="2"/>
      <c r="GW998" s="2"/>
      <c r="GX998" s="2"/>
      <c r="GY998" s="2"/>
      <c r="GZ998" s="2"/>
      <c r="HA998" s="2"/>
      <c r="HB998" s="2"/>
      <c r="HC998" s="2"/>
      <c r="HD998" s="2"/>
      <c r="HE998" s="2"/>
      <c r="HF998" s="2"/>
      <c r="HG998" s="2"/>
      <c r="HH998" s="2"/>
      <c r="HI998" s="2"/>
      <c r="HJ998" s="2"/>
      <c r="HK998" s="2"/>
      <c r="HL998" s="2"/>
      <c r="HM998" s="2"/>
      <c r="HN998" s="2"/>
      <c r="HO998" s="2"/>
      <c r="HP998" s="2"/>
      <c r="HQ998" s="2"/>
      <c r="HR998" s="2"/>
      <c r="HS998" s="2"/>
      <c r="HT998" s="2"/>
      <c r="HU998" s="2"/>
      <c r="HV998" s="2"/>
      <c r="HW998" s="2"/>
      <c r="HX998" s="2"/>
      <c r="HY998" s="2"/>
      <c r="HZ998" s="2"/>
      <c r="IA998" s="2"/>
      <c r="IB998" s="2"/>
      <c r="IC998" s="2"/>
      <c r="ID998" s="2"/>
      <c r="IE998" s="2"/>
      <c r="IF998" s="2"/>
      <c r="IG998" s="2"/>
    </row>
    <row r="999" spans="1:241" s="6" customFormat="1" x14ac:dyDescent="0.25">
      <c r="A999" s="33"/>
      <c r="B999" s="29"/>
      <c r="C999" s="29"/>
      <c r="D999" s="30"/>
      <c r="E999" s="29"/>
      <c r="F999" s="29"/>
      <c r="G999" s="29"/>
      <c r="H999" s="29"/>
      <c r="I999" s="3"/>
      <c r="J999" s="3"/>
      <c r="K999" s="3"/>
      <c r="L999" s="57"/>
      <c r="M999" s="57"/>
      <c r="N999" s="57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2"/>
      <c r="FI999" s="2"/>
      <c r="FJ999" s="2"/>
      <c r="FK999" s="2"/>
      <c r="FL999" s="2"/>
      <c r="FM999" s="2"/>
      <c r="FN999" s="2"/>
      <c r="FO999" s="2"/>
      <c r="FP999" s="2"/>
      <c r="FQ999" s="2"/>
      <c r="FR999" s="2"/>
      <c r="FS999" s="2"/>
      <c r="FT999" s="2"/>
      <c r="FU999" s="2"/>
      <c r="FV999" s="2"/>
      <c r="FW999" s="2"/>
      <c r="FX999" s="2"/>
      <c r="FY999" s="2"/>
      <c r="FZ999" s="2"/>
      <c r="GA999" s="2"/>
      <c r="GB999" s="2"/>
      <c r="GC999" s="2"/>
      <c r="GD999" s="2"/>
      <c r="GE999" s="2"/>
      <c r="GF999" s="2"/>
      <c r="GG999" s="2"/>
      <c r="GH999" s="2"/>
      <c r="GI999" s="2"/>
      <c r="GJ999" s="2"/>
      <c r="GK999" s="2"/>
      <c r="GL999" s="2"/>
      <c r="GM999" s="2"/>
      <c r="GN999" s="2"/>
      <c r="GO999" s="2"/>
      <c r="GP999" s="2"/>
      <c r="GQ999" s="2"/>
      <c r="GR999" s="2"/>
      <c r="GS999" s="2"/>
      <c r="GT999" s="2"/>
      <c r="GU999" s="2"/>
      <c r="GV999" s="2"/>
      <c r="GW999" s="2"/>
      <c r="GX999" s="2"/>
      <c r="GY999" s="2"/>
      <c r="GZ999" s="2"/>
      <c r="HA999" s="2"/>
      <c r="HB999" s="2"/>
      <c r="HC999" s="2"/>
      <c r="HD999" s="2"/>
      <c r="HE999" s="2"/>
      <c r="HF999" s="2"/>
      <c r="HG999" s="2"/>
      <c r="HH999" s="2"/>
      <c r="HI999" s="2"/>
      <c r="HJ999" s="2"/>
      <c r="HK999" s="2"/>
      <c r="HL999" s="2"/>
      <c r="HM999" s="2"/>
      <c r="HN999" s="2"/>
      <c r="HO999" s="2"/>
      <c r="HP999" s="2"/>
      <c r="HQ999" s="2"/>
      <c r="HR999" s="2"/>
      <c r="HS999" s="2"/>
      <c r="HT999" s="2"/>
      <c r="HU999" s="2"/>
      <c r="HV999" s="2"/>
      <c r="HW999" s="2"/>
      <c r="HX999" s="2"/>
      <c r="HY999" s="2"/>
      <c r="HZ999" s="2"/>
      <c r="IA999" s="2"/>
      <c r="IB999" s="2"/>
      <c r="IC999" s="2"/>
      <c r="ID999" s="2"/>
      <c r="IE999" s="2"/>
      <c r="IF999" s="2"/>
      <c r="IG999" s="2"/>
    </row>
    <row r="1000" spans="1:241" s="6" customFormat="1" x14ac:dyDescent="0.25">
      <c r="A1000" s="33"/>
      <c r="B1000" s="29"/>
      <c r="C1000" s="29"/>
      <c r="D1000" s="30"/>
      <c r="E1000" s="29"/>
      <c r="F1000" s="29"/>
      <c r="G1000" s="29"/>
      <c r="H1000" s="29"/>
      <c r="I1000" s="3"/>
      <c r="J1000" s="3"/>
      <c r="K1000" s="3"/>
      <c r="L1000" s="57"/>
      <c r="M1000" s="57"/>
      <c r="N1000" s="57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2"/>
      <c r="FI1000" s="2"/>
      <c r="FJ1000" s="2"/>
      <c r="FK1000" s="2"/>
      <c r="FL1000" s="2"/>
      <c r="FM1000" s="2"/>
      <c r="FN1000" s="2"/>
      <c r="FO1000" s="2"/>
      <c r="FP1000" s="2"/>
      <c r="FQ1000" s="2"/>
      <c r="FR1000" s="2"/>
      <c r="FS1000" s="2"/>
      <c r="FT1000" s="2"/>
      <c r="FU1000" s="2"/>
      <c r="FV1000" s="2"/>
      <c r="FW1000" s="2"/>
      <c r="FX1000" s="2"/>
      <c r="FY1000" s="2"/>
      <c r="FZ1000" s="2"/>
      <c r="GA1000" s="2"/>
      <c r="GB1000" s="2"/>
      <c r="GC1000" s="2"/>
      <c r="GD1000" s="2"/>
      <c r="GE1000" s="2"/>
      <c r="GF1000" s="2"/>
      <c r="GG1000" s="2"/>
      <c r="GH1000" s="2"/>
      <c r="GI1000" s="2"/>
      <c r="GJ1000" s="2"/>
      <c r="GK1000" s="2"/>
      <c r="GL1000" s="2"/>
      <c r="GM1000" s="2"/>
      <c r="GN1000" s="2"/>
      <c r="GO1000" s="2"/>
      <c r="GP1000" s="2"/>
      <c r="GQ1000" s="2"/>
      <c r="GR1000" s="2"/>
      <c r="GS1000" s="2"/>
      <c r="GT1000" s="2"/>
      <c r="GU1000" s="2"/>
      <c r="GV1000" s="2"/>
      <c r="GW1000" s="2"/>
      <c r="GX1000" s="2"/>
      <c r="GY1000" s="2"/>
      <c r="GZ1000" s="2"/>
      <c r="HA1000" s="2"/>
      <c r="HB1000" s="2"/>
      <c r="HC1000" s="2"/>
      <c r="HD1000" s="2"/>
      <c r="HE1000" s="2"/>
      <c r="HF1000" s="2"/>
      <c r="HG1000" s="2"/>
      <c r="HH1000" s="2"/>
      <c r="HI1000" s="2"/>
      <c r="HJ1000" s="2"/>
      <c r="HK1000" s="2"/>
      <c r="HL1000" s="2"/>
      <c r="HM1000" s="2"/>
      <c r="HN1000" s="2"/>
      <c r="HO1000" s="2"/>
      <c r="HP1000" s="2"/>
      <c r="HQ1000" s="2"/>
      <c r="HR1000" s="2"/>
      <c r="HS1000" s="2"/>
      <c r="HT1000" s="2"/>
      <c r="HU1000" s="2"/>
      <c r="HV1000" s="2"/>
      <c r="HW1000" s="2"/>
      <c r="HX1000" s="2"/>
      <c r="HY1000" s="2"/>
      <c r="HZ1000" s="2"/>
      <c r="IA1000" s="2"/>
      <c r="IB1000" s="2"/>
      <c r="IC1000" s="2"/>
      <c r="ID1000" s="2"/>
      <c r="IE1000" s="2"/>
      <c r="IF1000" s="2"/>
      <c r="IG1000" s="2"/>
    </row>
    <row r="1001" spans="1:241" s="6" customFormat="1" x14ac:dyDescent="0.25">
      <c r="A1001" s="33"/>
      <c r="B1001" s="29"/>
      <c r="C1001" s="29"/>
      <c r="D1001" s="30"/>
      <c r="E1001" s="29"/>
      <c r="F1001" s="29"/>
      <c r="G1001" s="29"/>
      <c r="H1001" s="29"/>
      <c r="I1001" s="3"/>
      <c r="J1001" s="3"/>
      <c r="K1001" s="3"/>
      <c r="L1001" s="57"/>
      <c r="M1001" s="57"/>
      <c r="N1001" s="57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  <c r="DT1001" s="2"/>
      <c r="DU1001" s="2"/>
      <c r="DV1001" s="2"/>
      <c r="DW1001" s="2"/>
      <c r="DX1001" s="2"/>
      <c r="DY1001" s="2"/>
      <c r="DZ1001" s="2"/>
      <c r="EA1001" s="2"/>
      <c r="EB1001" s="2"/>
      <c r="EC1001" s="2"/>
      <c r="ED1001" s="2"/>
      <c r="EE1001" s="2"/>
      <c r="EF1001" s="2"/>
      <c r="EG1001" s="2"/>
      <c r="EH1001" s="2"/>
      <c r="EI1001" s="2"/>
      <c r="EJ1001" s="2"/>
      <c r="EK1001" s="2"/>
      <c r="EL1001" s="2"/>
      <c r="EM1001" s="2"/>
      <c r="EN1001" s="2"/>
      <c r="EO1001" s="2"/>
      <c r="EP1001" s="2"/>
      <c r="EQ1001" s="2"/>
      <c r="ER1001" s="2"/>
      <c r="ES1001" s="2"/>
      <c r="ET1001" s="2"/>
      <c r="EU1001" s="2"/>
      <c r="EV1001" s="2"/>
      <c r="EW1001" s="2"/>
      <c r="EX1001" s="2"/>
      <c r="EY1001" s="2"/>
      <c r="EZ1001" s="2"/>
      <c r="FA1001" s="2"/>
      <c r="FB1001" s="2"/>
      <c r="FC1001" s="2"/>
      <c r="FD1001" s="2"/>
      <c r="FE1001" s="2"/>
      <c r="FF1001" s="2"/>
      <c r="FG1001" s="2"/>
      <c r="FH1001" s="2"/>
      <c r="FI1001" s="2"/>
      <c r="FJ1001" s="2"/>
      <c r="FK1001" s="2"/>
      <c r="FL1001" s="2"/>
      <c r="FM1001" s="2"/>
      <c r="FN1001" s="2"/>
      <c r="FO1001" s="2"/>
      <c r="FP1001" s="2"/>
      <c r="FQ1001" s="2"/>
      <c r="FR1001" s="2"/>
      <c r="FS1001" s="2"/>
      <c r="FT1001" s="2"/>
      <c r="FU1001" s="2"/>
      <c r="FV1001" s="2"/>
      <c r="FW1001" s="2"/>
      <c r="FX1001" s="2"/>
      <c r="FY1001" s="2"/>
      <c r="FZ1001" s="2"/>
      <c r="GA1001" s="2"/>
      <c r="GB1001" s="2"/>
      <c r="GC1001" s="2"/>
      <c r="GD1001" s="2"/>
      <c r="GE1001" s="2"/>
      <c r="GF1001" s="2"/>
      <c r="GG1001" s="2"/>
      <c r="GH1001" s="2"/>
      <c r="GI1001" s="2"/>
      <c r="GJ1001" s="2"/>
      <c r="GK1001" s="2"/>
      <c r="GL1001" s="2"/>
      <c r="GM1001" s="2"/>
      <c r="GN1001" s="2"/>
      <c r="GO1001" s="2"/>
      <c r="GP1001" s="2"/>
      <c r="GQ1001" s="2"/>
      <c r="GR1001" s="2"/>
      <c r="GS1001" s="2"/>
      <c r="GT1001" s="2"/>
      <c r="GU1001" s="2"/>
      <c r="GV1001" s="2"/>
      <c r="GW1001" s="2"/>
      <c r="GX1001" s="2"/>
      <c r="GY1001" s="2"/>
      <c r="GZ1001" s="2"/>
      <c r="HA1001" s="2"/>
      <c r="HB1001" s="2"/>
      <c r="HC1001" s="2"/>
      <c r="HD1001" s="2"/>
      <c r="HE1001" s="2"/>
      <c r="HF1001" s="2"/>
      <c r="HG1001" s="2"/>
      <c r="HH1001" s="2"/>
      <c r="HI1001" s="2"/>
      <c r="HJ1001" s="2"/>
      <c r="HK1001" s="2"/>
      <c r="HL1001" s="2"/>
      <c r="HM1001" s="2"/>
      <c r="HN1001" s="2"/>
      <c r="HO1001" s="2"/>
      <c r="HP1001" s="2"/>
      <c r="HQ1001" s="2"/>
      <c r="HR1001" s="2"/>
      <c r="HS1001" s="2"/>
      <c r="HT1001" s="2"/>
      <c r="HU1001" s="2"/>
      <c r="HV1001" s="2"/>
      <c r="HW1001" s="2"/>
      <c r="HX1001" s="2"/>
      <c r="HY1001" s="2"/>
      <c r="HZ1001" s="2"/>
      <c r="IA1001" s="2"/>
      <c r="IB1001" s="2"/>
      <c r="IC1001" s="2"/>
      <c r="ID1001" s="2"/>
      <c r="IE1001" s="2"/>
      <c r="IF1001" s="2"/>
      <c r="IG1001" s="2"/>
    </row>
    <row r="1002" spans="1:241" s="6" customFormat="1" x14ac:dyDescent="0.25">
      <c r="A1002" s="33"/>
      <c r="B1002" s="29"/>
      <c r="C1002" s="29"/>
      <c r="D1002" s="30"/>
      <c r="E1002" s="29"/>
      <c r="F1002" s="29"/>
      <c r="G1002" s="29"/>
      <c r="H1002" s="29"/>
      <c r="I1002" s="3"/>
      <c r="J1002" s="3"/>
      <c r="K1002" s="3"/>
      <c r="L1002" s="57"/>
      <c r="M1002" s="57"/>
      <c r="N1002" s="57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  <c r="DX1002" s="2"/>
      <c r="DY1002" s="2"/>
      <c r="DZ1002" s="2"/>
      <c r="EA1002" s="2"/>
      <c r="EB1002" s="2"/>
      <c r="EC1002" s="2"/>
      <c r="ED1002" s="2"/>
      <c r="EE1002" s="2"/>
      <c r="EF1002" s="2"/>
      <c r="EG1002" s="2"/>
      <c r="EH1002" s="2"/>
      <c r="EI1002" s="2"/>
      <c r="EJ1002" s="2"/>
      <c r="EK1002" s="2"/>
      <c r="EL1002" s="2"/>
      <c r="EM1002" s="2"/>
      <c r="EN1002" s="2"/>
      <c r="EO1002" s="2"/>
      <c r="EP1002" s="2"/>
      <c r="EQ1002" s="2"/>
      <c r="ER1002" s="2"/>
      <c r="ES1002" s="2"/>
      <c r="ET1002" s="2"/>
      <c r="EU1002" s="2"/>
      <c r="EV1002" s="2"/>
      <c r="EW1002" s="2"/>
      <c r="EX1002" s="2"/>
      <c r="EY1002" s="2"/>
      <c r="EZ1002" s="2"/>
      <c r="FA1002" s="2"/>
      <c r="FB1002" s="2"/>
      <c r="FC1002" s="2"/>
      <c r="FD1002" s="2"/>
      <c r="FE1002" s="2"/>
      <c r="FF1002" s="2"/>
      <c r="FG1002" s="2"/>
      <c r="FH1002" s="2"/>
      <c r="FI1002" s="2"/>
      <c r="FJ1002" s="2"/>
      <c r="FK1002" s="2"/>
      <c r="FL1002" s="2"/>
      <c r="FM1002" s="2"/>
      <c r="FN1002" s="2"/>
      <c r="FO1002" s="2"/>
      <c r="FP1002" s="2"/>
      <c r="FQ1002" s="2"/>
      <c r="FR1002" s="2"/>
      <c r="FS1002" s="2"/>
      <c r="FT1002" s="2"/>
      <c r="FU1002" s="2"/>
      <c r="FV1002" s="2"/>
      <c r="FW1002" s="2"/>
      <c r="FX1002" s="2"/>
      <c r="FY1002" s="2"/>
      <c r="FZ1002" s="2"/>
      <c r="GA1002" s="2"/>
      <c r="GB1002" s="2"/>
      <c r="GC1002" s="2"/>
      <c r="GD1002" s="2"/>
      <c r="GE1002" s="2"/>
      <c r="GF1002" s="2"/>
      <c r="GG1002" s="2"/>
      <c r="GH1002" s="2"/>
      <c r="GI1002" s="2"/>
      <c r="GJ1002" s="2"/>
      <c r="GK1002" s="2"/>
      <c r="GL1002" s="2"/>
      <c r="GM1002" s="2"/>
      <c r="GN1002" s="2"/>
      <c r="GO1002" s="2"/>
      <c r="GP1002" s="2"/>
      <c r="GQ1002" s="2"/>
      <c r="GR1002" s="2"/>
      <c r="GS1002" s="2"/>
      <c r="GT1002" s="2"/>
      <c r="GU1002" s="2"/>
      <c r="GV1002" s="2"/>
      <c r="GW1002" s="2"/>
      <c r="GX1002" s="2"/>
      <c r="GY1002" s="2"/>
      <c r="GZ1002" s="2"/>
      <c r="HA1002" s="2"/>
      <c r="HB1002" s="2"/>
      <c r="HC1002" s="2"/>
      <c r="HD1002" s="2"/>
      <c r="HE1002" s="2"/>
      <c r="HF1002" s="2"/>
      <c r="HG1002" s="2"/>
      <c r="HH1002" s="2"/>
      <c r="HI1002" s="2"/>
      <c r="HJ1002" s="2"/>
      <c r="HK1002" s="2"/>
      <c r="HL1002" s="2"/>
      <c r="HM1002" s="2"/>
      <c r="HN1002" s="2"/>
      <c r="HO1002" s="2"/>
      <c r="HP1002" s="2"/>
      <c r="HQ1002" s="2"/>
      <c r="HR1002" s="2"/>
      <c r="HS1002" s="2"/>
      <c r="HT1002" s="2"/>
      <c r="HU1002" s="2"/>
      <c r="HV1002" s="2"/>
      <c r="HW1002" s="2"/>
      <c r="HX1002" s="2"/>
      <c r="HY1002" s="2"/>
      <c r="HZ1002" s="2"/>
      <c r="IA1002" s="2"/>
      <c r="IB1002" s="2"/>
      <c r="IC1002" s="2"/>
      <c r="ID1002" s="2"/>
      <c r="IE1002" s="2"/>
      <c r="IF1002" s="2"/>
      <c r="IG1002" s="2"/>
    </row>
    <row r="1003" spans="1:241" s="6" customFormat="1" x14ac:dyDescent="0.25">
      <c r="A1003" s="33"/>
      <c r="B1003" s="29"/>
      <c r="C1003" s="29"/>
      <c r="D1003" s="30"/>
      <c r="E1003" s="29"/>
      <c r="F1003" s="29"/>
      <c r="G1003" s="29"/>
      <c r="H1003" s="29"/>
      <c r="I1003" s="3"/>
      <c r="J1003" s="3"/>
      <c r="K1003" s="3"/>
      <c r="L1003" s="57"/>
      <c r="M1003" s="57"/>
      <c r="N1003" s="57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  <c r="DP1003" s="2"/>
      <c r="DQ1003" s="2"/>
      <c r="DR1003" s="2"/>
      <c r="DS1003" s="2"/>
      <c r="DT1003" s="2"/>
      <c r="DU1003" s="2"/>
      <c r="DV1003" s="2"/>
      <c r="DW1003" s="2"/>
      <c r="DX1003" s="2"/>
      <c r="DY1003" s="2"/>
      <c r="DZ1003" s="2"/>
      <c r="EA1003" s="2"/>
      <c r="EB1003" s="2"/>
      <c r="EC1003" s="2"/>
      <c r="ED1003" s="2"/>
      <c r="EE1003" s="2"/>
      <c r="EF1003" s="2"/>
      <c r="EG1003" s="2"/>
      <c r="EH1003" s="2"/>
      <c r="EI1003" s="2"/>
      <c r="EJ1003" s="2"/>
      <c r="EK1003" s="2"/>
      <c r="EL1003" s="2"/>
      <c r="EM1003" s="2"/>
      <c r="EN1003" s="2"/>
      <c r="EO1003" s="2"/>
      <c r="EP1003" s="2"/>
      <c r="EQ1003" s="2"/>
      <c r="ER1003" s="2"/>
      <c r="ES1003" s="2"/>
      <c r="ET1003" s="2"/>
      <c r="EU1003" s="2"/>
      <c r="EV1003" s="2"/>
      <c r="EW1003" s="2"/>
      <c r="EX1003" s="2"/>
      <c r="EY1003" s="2"/>
      <c r="EZ1003" s="2"/>
      <c r="FA1003" s="2"/>
      <c r="FB1003" s="2"/>
      <c r="FC1003" s="2"/>
      <c r="FD1003" s="2"/>
      <c r="FE1003" s="2"/>
      <c r="FF1003" s="2"/>
      <c r="FG1003" s="2"/>
      <c r="FH1003" s="2"/>
      <c r="FI1003" s="2"/>
      <c r="FJ1003" s="2"/>
      <c r="FK1003" s="2"/>
      <c r="FL1003" s="2"/>
      <c r="FM1003" s="2"/>
      <c r="FN1003" s="2"/>
      <c r="FO1003" s="2"/>
      <c r="FP1003" s="2"/>
      <c r="FQ1003" s="2"/>
      <c r="FR1003" s="2"/>
      <c r="FS1003" s="2"/>
      <c r="FT1003" s="2"/>
      <c r="FU1003" s="2"/>
      <c r="FV1003" s="2"/>
      <c r="FW1003" s="2"/>
      <c r="FX1003" s="2"/>
      <c r="FY1003" s="2"/>
      <c r="FZ1003" s="2"/>
      <c r="GA1003" s="2"/>
      <c r="GB1003" s="2"/>
      <c r="GC1003" s="2"/>
      <c r="GD1003" s="2"/>
      <c r="GE1003" s="2"/>
      <c r="GF1003" s="2"/>
      <c r="GG1003" s="2"/>
      <c r="GH1003" s="2"/>
      <c r="GI1003" s="2"/>
      <c r="GJ1003" s="2"/>
      <c r="GK1003" s="2"/>
      <c r="GL1003" s="2"/>
      <c r="GM1003" s="2"/>
      <c r="GN1003" s="2"/>
      <c r="GO1003" s="2"/>
      <c r="GP1003" s="2"/>
      <c r="GQ1003" s="2"/>
      <c r="GR1003" s="2"/>
      <c r="GS1003" s="2"/>
      <c r="GT1003" s="2"/>
      <c r="GU1003" s="2"/>
      <c r="GV1003" s="2"/>
      <c r="GW1003" s="2"/>
      <c r="GX1003" s="2"/>
      <c r="GY1003" s="2"/>
      <c r="GZ1003" s="2"/>
      <c r="HA1003" s="2"/>
      <c r="HB1003" s="2"/>
      <c r="HC1003" s="2"/>
      <c r="HD1003" s="2"/>
      <c r="HE1003" s="2"/>
      <c r="HF1003" s="2"/>
      <c r="HG1003" s="2"/>
      <c r="HH1003" s="2"/>
      <c r="HI1003" s="2"/>
      <c r="HJ1003" s="2"/>
      <c r="HK1003" s="2"/>
      <c r="HL1003" s="2"/>
      <c r="HM1003" s="2"/>
      <c r="HN1003" s="2"/>
      <c r="HO1003" s="2"/>
      <c r="HP1003" s="2"/>
      <c r="HQ1003" s="2"/>
      <c r="HR1003" s="2"/>
      <c r="HS1003" s="2"/>
      <c r="HT1003" s="2"/>
      <c r="HU1003" s="2"/>
      <c r="HV1003" s="2"/>
      <c r="HW1003" s="2"/>
      <c r="HX1003" s="2"/>
      <c r="HY1003" s="2"/>
      <c r="HZ1003" s="2"/>
      <c r="IA1003" s="2"/>
      <c r="IB1003" s="2"/>
      <c r="IC1003" s="2"/>
      <c r="ID1003" s="2"/>
      <c r="IE1003" s="2"/>
      <c r="IF1003" s="2"/>
      <c r="IG1003" s="2"/>
    </row>
    <row r="1004" spans="1:241" s="6" customFormat="1" x14ac:dyDescent="0.25">
      <c r="A1004" s="33"/>
      <c r="B1004" s="29"/>
      <c r="C1004" s="29"/>
      <c r="D1004" s="30"/>
      <c r="E1004" s="29"/>
      <c r="F1004" s="29"/>
      <c r="G1004" s="29"/>
      <c r="H1004" s="29"/>
      <c r="I1004" s="3"/>
      <c r="J1004" s="3"/>
      <c r="K1004" s="3"/>
      <c r="L1004" s="57"/>
      <c r="M1004" s="57"/>
      <c r="N1004" s="57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  <c r="DT1004" s="2"/>
      <c r="DU1004" s="2"/>
      <c r="DV1004" s="2"/>
      <c r="DW1004" s="2"/>
      <c r="DX1004" s="2"/>
      <c r="DY1004" s="2"/>
      <c r="DZ1004" s="2"/>
      <c r="EA1004" s="2"/>
      <c r="EB1004" s="2"/>
      <c r="EC1004" s="2"/>
      <c r="ED1004" s="2"/>
      <c r="EE1004" s="2"/>
      <c r="EF1004" s="2"/>
      <c r="EG1004" s="2"/>
      <c r="EH1004" s="2"/>
      <c r="EI1004" s="2"/>
      <c r="EJ1004" s="2"/>
      <c r="EK1004" s="2"/>
      <c r="EL1004" s="2"/>
      <c r="EM1004" s="2"/>
      <c r="EN1004" s="2"/>
      <c r="EO1004" s="2"/>
      <c r="EP1004" s="2"/>
      <c r="EQ1004" s="2"/>
      <c r="ER1004" s="2"/>
      <c r="ES1004" s="2"/>
      <c r="ET1004" s="2"/>
      <c r="EU1004" s="2"/>
      <c r="EV1004" s="2"/>
      <c r="EW1004" s="2"/>
      <c r="EX1004" s="2"/>
      <c r="EY1004" s="2"/>
      <c r="EZ1004" s="2"/>
      <c r="FA1004" s="2"/>
      <c r="FB1004" s="2"/>
      <c r="FC1004" s="2"/>
      <c r="FD1004" s="2"/>
      <c r="FE1004" s="2"/>
      <c r="FF1004" s="2"/>
      <c r="FG1004" s="2"/>
      <c r="FH1004" s="2"/>
      <c r="FI1004" s="2"/>
      <c r="FJ1004" s="2"/>
      <c r="FK1004" s="2"/>
      <c r="FL1004" s="2"/>
      <c r="FM1004" s="2"/>
      <c r="FN1004" s="2"/>
      <c r="FO1004" s="2"/>
      <c r="FP1004" s="2"/>
      <c r="FQ1004" s="2"/>
      <c r="FR1004" s="2"/>
      <c r="FS1004" s="2"/>
      <c r="FT1004" s="2"/>
      <c r="FU1004" s="2"/>
      <c r="FV1004" s="2"/>
      <c r="FW1004" s="2"/>
      <c r="FX1004" s="2"/>
      <c r="FY1004" s="2"/>
      <c r="FZ1004" s="2"/>
      <c r="GA1004" s="2"/>
      <c r="GB1004" s="2"/>
      <c r="GC1004" s="2"/>
      <c r="GD1004" s="2"/>
      <c r="GE1004" s="2"/>
      <c r="GF1004" s="2"/>
      <c r="GG1004" s="2"/>
      <c r="GH1004" s="2"/>
      <c r="GI1004" s="2"/>
      <c r="GJ1004" s="2"/>
      <c r="GK1004" s="2"/>
      <c r="GL1004" s="2"/>
      <c r="GM1004" s="2"/>
      <c r="GN1004" s="2"/>
      <c r="GO1004" s="2"/>
      <c r="GP1004" s="2"/>
      <c r="GQ1004" s="2"/>
      <c r="GR1004" s="2"/>
      <c r="GS1004" s="2"/>
      <c r="GT1004" s="2"/>
      <c r="GU1004" s="2"/>
      <c r="GV1004" s="2"/>
      <c r="GW1004" s="2"/>
      <c r="GX1004" s="2"/>
      <c r="GY1004" s="2"/>
      <c r="GZ1004" s="2"/>
      <c r="HA1004" s="2"/>
      <c r="HB1004" s="2"/>
      <c r="HC1004" s="2"/>
      <c r="HD1004" s="2"/>
      <c r="HE1004" s="2"/>
      <c r="HF1004" s="2"/>
      <c r="HG1004" s="2"/>
      <c r="HH1004" s="2"/>
      <c r="HI1004" s="2"/>
      <c r="HJ1004" s="2"/>
      <c r="HK1004" s="2"/>
      <c r="HL1004" s="2"/>
      <c r="HM1004" s="2"/>
      <c r="HN1004" s="2"/>
      <c r="HO1004" s="2"/>
      <c r="HP1004" s="2"/>
      <c r="HQ1004" s="2"/>
      <c r="HR1004" s="2"/>
      <c r="HS1004" s="2"/>
      <c r="HT1004" s="2"/>
      <c r="HU1004" s="2"/>
      <c r="HV1004" s="2"/>
      <c r="HW1004" s="2"/>
      <c r="HX1004" s="2"/>
      <c r="HY1004" s="2"/>
      <c r="HZ1004" s="2"/>
      <c r="IA1004" s="2"/>
      <c r="IB1004" s="2"/>
      <c r="IC1004" s="2"/>
      <c r="ID1004" s="2"/>
      <c r="IE1004" s="2"/>
      <c r="IF1004" s="2"/>
      <c r="IG1004" s="2"/>
    </row>
    <row r="1005" spans="1:241" s="6" customFormat="1" x14ac:dyDescent="0.25">
      <c r="A1005" s="33"/>
      <c r="B1005" s="29"/>
      <c r="C1005" s="29"/>
      <c r="D1005" s="30"/>
      <c r="E1005" s="29"/>
      <c r="F1005" s="29"/>
      <c r="G1005" s="29"/>
      <c r="H1005" s="29"/>
      <c r="I1005" s="3"/>
      <c r="J1005" s="3"/>
      <c r="K1005" s="3"/>
      <c r="L1005" s="57"/>
      <c r="M1005" s="57"/>
      <c r="N1005" s="57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  <c r="DT1005" s="2"/>
      <c r="DU1005" s="2"/>
      <c r="DV1005" s="2"/>
      <c r="DW1005" s="2"/>
      <c r="DX1005" s="2"/>
      <c r="DY1005" s="2"/>
      <c r="DZ1005" s="2"/>
      <c r="EA1005" s="2"/>
      <c r="EB1005" s="2"/>
      <c r="EC1005" s="2"/>
      <c r="ED1005" s="2"/>
      <c r="EE1005" s="2"/>
      <c r="EF1005" s="2"/>
      <c r="EG1005" s="2"/>
      <c r="EH1005" s="2"/>
      <c r="EI1005" s="2"/>
      <c r="EJ1005" s="2"/>
      <c r="EK1005" s="2"/>
      <c r="EL1005" s="2"/>
      <c r="EM1005" s="2"/>
      <c r="EN1005" s="2"/>
      <c r="EO1005" s="2"/>
      <c r="EP1005" s="2"/>
      <c r="EQ1005" s="2"/>
      <c r="ER1005" s="2"/>
      <c r="ES1005" s="2"/>
      <c r="ET1005" s="2"/>
      <c r="EU1005" s="2"/>
      <c r="EV1005" s="2"/>
      <c r="EW1005" s="2"/>
      <c r="EX1005" s="2"/>
      <c r="EY1005" s="2"/>
      <c r="EZ1005" s="2"/>
      <c r="FA1005" s="2"/>
      <c r="FB1005" s="2"/>
      <c r="FC1005" s="2"/>
      <c r="FD1005" s="2"/>
      <c r="FE1005" s="2"/>
      <c r="FF1005" s="2"/>
      <c r="FG1005" s="2"/>
      <c r="FH1005" s="2"/>
      <c r="FI1005" s="2"/>
      <c r="FJ1005" s="2"/>
      <c r="FK1005" s="2"/>
      <c r="FL1005" s="2"/>
      <c r="FM1005" s="2"/>
      <c r="FN1005" s="2"/>
      <c r="FO1005" s="2"/>
      <c r="FP1005" s="2"/>
      <c r="FQ1005" s="2"/>
      <c r="FR1005" s="2"/>
      <c r="FS1005" s="2"/>
      <c r="FT1005" s="2"/>
      <c r="FU1005" s="2"/>
      <c r="FV1005" s="2"/>
      <c r="FW1005" s="2"/>
      <c r="FX1005" s="2"/>
      <c r="FY1005" s="2"/>
      <c r="FZ1005" s="2"/>
      <c r="GA1005" s="2"/>
      <c r="GB1005" s="2"/>
      <c r="GC1005" s="2"/>
      <c r="GD1005" s="2"/>
      <c r="GE1005" s="2"/>
      <c r="GF1005" s="2"/>
      <c r="GG1005" s="2"/>
      <c r="GH1005" s="2"/>
      <c r="GI1005" s="2"/>
      <c r="GJ1005" s="2"/>
      <c r="GK1005" s="2"/>
      <c r="GL1005" s="2"/>
      <c r="GM1005" s="2"/>
      <c r="GN1005" s="2"/>
      <c r="GO1005" s="2"/>
      <c r="GP1005" s="2"/>
      <c r="GQ1005" s="2"/>
      <c r="GR1005" s="2"/>
      <c r="GS1005" s="2"/>
      <c r="GT1005" s="2"/>
      <c r="GU1005" s="2"/>
      <c r="GV1005" s="2"/>
      <c r="GW1005" s="2"/>
      <c r="GX1005" s="2"/>
      <c r="GY1005" s="2"/>
      <c r="GZ1005" s="2"/>
      <c r="HA1005" s="2"/>
      <c r="HB1005" s="2"/>
      <c r="HC1005" s="2"/>
      <c r="HD1005" s="2"/>
      <c r="HE1005" s="2"/>
      <c r="HF1005" s="2"/>
      <c r="HG1005" s="2"/>
      <c r="HH1005" s="2"/>
      <c r="HI1005" s="2"/>
      <c r="HJ1005" s="2"/>
      <c r="HK1005" s="2"/>
      <c r="HL1005" s="2"/>
      <c r="HM1005" s="2"/>
      <c r="HN1005" s="2"/>
      <c r="HO1005" s="2"/>
      <c r="HP1005" s="2"/>
      <c r="HQ1005" s="2"/>
      <c r="HR1005" s="2"/>
      <c r="HS1005" s="2"/>
      <c r="HT1005" s="2"/>
      <c r="HU1005" s="2"/>
      <c r="HV1005" s="2"/>
      <c r="HW1005" s="2"/>
      <c r="HX1005" s="2"/>
      <c r="HY1005" s="2"/>
      <c r="HZ1005" s="2"/>
      <c r="IA1005" s="2"/>
      <c r="IB1005" s="2"/>
      <c r="IC1005" s="2"/>
      <c r="ID1005" s="2"/>
      <c r="IE1005" s="2"/>
      <c r="IF1005" s="2"/>
      <c r="IG1005" s="2"/>
    </row>
    <row r="1006" spans="1:241" s="6" customFormat="1" x14ac:dyDescent="0.25">
      <c r="A1006" s="33"/>
      <c r="B1006" s="29"/>
      <c r="C1006" s="29"/>
      <c r="D1006" s="30"/>
      <c r="E1006" s="29"/>
      <c r="F1006" s="29"/>
      <c r="G1006" s="29"/>
      <c r="H1006" s="29"/>
      <c r="I1006" s="3"/>
      <c r="J1006" s="3"/>
      <c r="K1006" s="3"/>
      <c r="L1006" s="57"/>
      <c r="M1006" s="57"/>
      <c r="N1006" s="57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  <c r="DT1006" s="2"/>
      <c r="DU1006" s="2"/>
      <c r="DV1006" s="2"/>
      <c r="DW1006" s="2"/>
      <c r="DX1006" s="2"/>
      <c r="DY1006" s="2"/>
      <c r="DZ1006" s="2"/>
      <c r="EA1006" s="2"/>
      <c r="EB1006" s="2"/>
      <c r="EC1006" s="2"/>
      <c r="ED1006" s="2"/>
      <c r="EE1006" s="2"/>
      <c r="EF1006" s="2"/>
      <c r="EG1006" s="2"/>
      <c r="EH1006" s="2"/>
      <c r="EI1006" s="2"/>
      <c r="EJ1006" s="2"/>
      <c r="EK1006" s="2"/>
      <c r="EL1006" s="2"/>
      <c r="EM1006" s="2"/>
      <c r="EN1006" s="2"/>
      <c r="EO1006" s="2"/>
      <c r="EP1006" s="2"/>
      <c r="EQ1006" s="2"/>
      <c r="ER1006" s="2"/>
      <c r="ES1006" s="2"/>
      <c r="ET1006" s="2"/>
      <c r="EU1006" s="2"/>
      <c r="EV1006" s="2"/>
      <c r="EW1006" s="2"/>
      <c r="EX1006" s="2"/>
      <c r="EY1006" s="2"/>
      <c r="EZ1006" s="2"/>
      <c r="FA1006" s="2"/>
      <c r="FB1006" s="2"/>
      <c r="FC1006" s="2"/>
      <c r="FD1006" s="2"/>
      <c r="FE1006" s="2"/>
      <c r="FF1006" s="2"/>
      <c r="FG1006" s="2"/>
      <c r="FH1006" s="2"/>
      <c r="FI1006" s="2"/>
      <c r="FJ1006" s="2"/>
      <c r="FK1006" s="2"/>
      <c r="FL1006" s="2"/>
      <c r="FM1006" s="2"/>
      <c r="FN1006" s="2"/>
      <c r="FO1006" s="2"/>
      <c r="FP1006" s="2"/>
      <c r="FQ1006" s="2"/>
      <c r="FR1006" s="2"/>
      <c r="FS1006" s="2"/>
      <c r="FT1006" s="2"/>
      <c r="FU1006" s="2"/>
      <c r="FV1006" s="2"/>
      <c r="FW1006" s="2"/>
      <c r="FX1006" s="2"/>
      <c r="FY1006" s="2"/>
      <c r="FZ1006" s="2"/>
      <c r="GA1006" s="2"/>
      <c r="GB1006" s="2"/>
      <c r="GC1006" s="2"/>
      <c r="GD1006" s="2"/>
      <c r="GE1006" s="2"/>
      <c r="GF1006" s="2"/>
      <c r="GG1006" s="2"/>
      <c r="GH1006" s="2"/>
      <c r="GI1006" s="2"/>
      <c r="GJ1006" s="2"/>
      <c r="GK1006" s="2"/>
      <c r="GL1006" s="2"/>
      <c r="GM1006" s="2"/>
      <c r="GN1006" s="2"/>
      <c r="GO1006" s="2"/>
      <c r="GP1006" s="2"/>
      <c r="GQ1006" s="2"/>
      <c r="GR1006" s="2"/>
      <c r="GS1006" s="2"/>
      <c r="GT1006" s="2"/>
      <c r="GU1006" s="2"/>
      <c r="GV1006" s="2"/>
      <c r="GW1006" s="2"/>
      <c r="GX1006" s="2"/>
      <c r="GY1006" s="2"/>
      <c r="GZ1006" s="2"/>
      <c r="HA1006" s="2"/>
      <c r="HB1006" s="2"/>
      <c r="HC1006" s="2"/>
      <c r="HD1006" s="2"/>
      <c r="HE1006" s="2"/>
      <c r="HF1006" s="2"/>
      <c r="HG1006" s="2"/>
      <c r="HH1006" s="2"/>
      <c r="HI1006" s="2"/>
      <c r="HJ1006" s="2"/>
      <c r="HK1006" s="2"/>
      <c r="HL1006" s="2"/>
      <c r="HM1006" s="2"/>
      <c r="HN1006" s="2"/>
      <c r="HO1006" s="2"/>
      <c r="HP1006" s="2"/>
      <c r="HQ1006" s="2"/>
      <c r="HR1006" s="2"/>
      <c r="HS1006" s="2"/>
      <c r="HT1006" s="2"/>
      <c r="HU1006" s="2"/>
      <c r="HV1006" s="2"/>
      <c r="HW1006" s="2"/>
      <c r="HX1006" s="2"/>
      <c r="HY1006" s="2"/>
      <c r="HZ1006" s="2"/>
      <c r="IA1006" s="2"/>
      <c r="IB1006" s="2"/>
      <c r="IC1006" s="2"/>
      <c r="ID1006" s="2"/>
      <c r="IE1006" s="2"/>
      <c r="IF1006" s="2"/>
      <c r="IG1006" s="2"/>
    </row>
    <row r="1007" spans="1:241" s="6" customFormat="1" x14ac:dyDescent="0.25">
      <c r="A1007" s="33"/>
      <c r="B1007" s="29"/>
      <c r="C1007" s="29"/>
      <c r="D1007" s="30"/>
      <c r="E1007" s="29"/>
      <c r="F1007" s="29"/>
      <c r="G1007" s="29"/>
      <c r="H1007" s="29"/>
      <c r="I1007" s="3"/>
      <c r="J1007" s="3"/>
      <c r="K1007" s="3"/>
      <c r="L1007" s="57"/>
      <c r="M1007" s="57"/>
      <c r="N1007" s="57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  <c r="DP1007" s="2"/>
      <c r="DQ1007" s="2"/>
      <c r="DR1007" s="2"/>
      <c r="DS1007" s="2"/>
      <c r="DT1007" s="2"/>
      <c r="DU1007" s="2"/>
      <c r="DV1007" s="2"/>
      <c r="DW1007" s="2"/>
      <c r="DX1007" s="2"/>
      <c r="DY1007" s="2"/>
      <c r="DZ1007" s="2"/>
      <c r="EA1007" s="2"/>
      <c r="EB1007" s="2"/>
      <c r="EC1007" s="2"/>
      <c r="ED1007" s="2"/>
      <c r="EE1007" s="2"/>
      <c r="EF1007" s="2"/>
      <c r="EG1007" s="2"/>
      <c r="EH1007" s="2"/>
      <c r="EI1007" s="2"/>
      <c r="EJ1007" s="2"/>
      <c r="EK1007" s="2"/>
      <c r="EL1007" s="2"/>
      <c r="EM1007" s="2"/>
      <c r="EN1007" s="2"/>
      <c r="EO1007" s="2"/>
      <c r="EP1007" s="2"/>
      <c r="EQ1007" s="2"/>
      <c r="ER1007" s="2"/>
      <c r="ES1007" s="2"/>
      <c r="ET1007" s="2"/>
      <c r="EU1007" s="2"/>
      <c r="EV1007" s="2"/>
      <c r="EW1007" s="2"/>
      <c r="EX1007" s="2"/>
      <c r="EY1007" s="2"/>
      <c r="EZ1007" s="2"/>
      <c r="FA1007" s="2"/>
      <c r="FB1007" s="2"/>
      <c r="FC1007" s="2"/>
      <c r="FD1007" s="2"/>
      <c r="FE1007" s="2"/>
      <c r="FF1007" s="2"/>
      <c r="FG1007" s="2"/>
      <c r="FH1007" s="2"/>
      <c r="FI1007" s="2"/>
      <c r="FJ1007" s="2"/>
      <c r="FK1007" s="2"/>
      <c r="FL1007" s="2"/>
      <c r="FM1007" s="2"/>
      <c r="FN1007" s="2"/>
      <c r="FO1007" s="2"/>
      <c r="FP1007" s="2"/>
      <c r="FQ1007" s="2"/>
      <c r="FR1007" s="2"/>
      <c r="FS1007" s="2"/>
      <c r="FT1007" s="2"/>
      <c r="FU1007" s="2"/>
      <c r="FV1007" s="2"/>
      <c r="FW1007" s="2"/>
      <c r="FX1007" s="2"/>
      <c r="FY1007" s="2"/>
      <c r="FZ1007" s="2"/>
      <c r="GA1007" s="2"/>
      <c r="GB1007" s="2"/>
      <c r="GC1007" s="2"/>
      <c r="GD1007" s="2"/>
      <c r="GE1007" s="2"/>
      <c r="GF1007" s="2"/>
      <c r="GG1007" s="2"/>
      <c r="GH1007" s="2"/>
      <c r="GI1007" s="2"/>
      <c r="GJ1007" s="2"/>
      <c r="GK1007" s="2"/>
      <c r="GL1007" s="2"/>
      <c r="GM1007" s="2"/>
      <c r="GN1007" s="2"/>
      <c r="GO1007" s="2"/>
      <c r="GP1007" s="2"/>
      <c r="GQ1007" s="2"/>
      <c r="GR1007" s="2"/>
      <c r="GS1007" s="2"/>
      <c r="GT1007" s="2"/>
      <c r="GU1007" s="2"/>
      <c r="GV1007" s="2"/>
      <c r="GW1007" s="2"/>
      <c r="GX1007" s="2"/>
      <c r="GY1007" s="2"/>
      <c r="GZ1007" s="2"/>
      <c r="HA1007" s="2"/>
      <c r="HB1007" s="2"/>
      <c r="HC1007" s="2"/>
      <c r="HD1007" s="2"/>
      <c r="HE1007" s="2"/>
      <c r="HF1007" s="2"/>
      <c r="HG1007" s="2"/>
      <c r="HH1007" s="2"/>
      <c r="HI1007" s="2"/>
      <c r="HJ1007" s="2"/>
      <c r="HK1007" s="2"/>
      <c r="HL1007" s="2"/>
      <c r="HM1007" s="2"/>
      <c r="HN1007" s="2"/>
      <c r="HO1007" s="2"/>
      <c r="HP1007" s="2"/>
      <c r="HQ1007" s="2"/>
      <c r="HR1007" s="2"/>
      <c r="HS1007" s="2"/>
      <c r="HT1007" s="2"/>
      <c r="HU1007" s="2"/>
      <c r="HV1007" s="2"/>
      <c r="HW1007" s="2"/>
      <c r="HX1007" s="2"/>
      <c r="HY1007" s="2"/>
      <c r="HZ1007" s="2"/>
      <c r="IA1007" s="2"/>
      <c r="IB1007" s="2"/>
      <c r="IC1007" s="2"/>
      <c r="ID1007" s="2"/>
      <c r="IE1007" s="2"/>
      <c r="IF1007" s="2"/>
      <c r="IG1007" s="2"/>
    </row>
    <row r="1008" spans="1:241" s="6" customFormat="1" x14ac:dyDescent="0.25">
      <c r="A1008" s="33"/>
      <c r="B1008" s="29"/>
      <c r="C1008" s="29"/>
      <c r="D1008" s="30"/>
      <c r="E1008" s="29"/>
      <c r="F1008" s="29"/>
      <c r="G1008" s="29"/>
      <c r="H1008" s="29"/>
      <c r="I1008" s="3"/>
      <c r="J1008" s="3"/>
      <c r="K1008" s="3"/>
      <c r="L1008" s="57"/>
      <c r="M1008" s="57"/>
      <c r="N1008" s="57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  <c r="DT1008" s="2"/>
      <c r="DU1008" s="2"/>
      <c r="DV1008" s="2"/>
      <c r="DW1008" s="2"/>
      <c r="DX1008" s="2"/>
      <c r="DY1008" s="2"/>
      <c r="DZ1008" s="2"/>
      <c r="EA1008" s="2"/>
      <c r="EB1008" s="2"/>
      <c r="EC1008" s="2"/>
      <c r="ED1008" s="2"/>
      <c r="EE1008" s="2"/>
      <c r="EF1008" s="2"/>
      <c r="EG1008" s="2"/>
      <c r="EH1008" s="2"/>
      <c r="EI1008" s="2"/>
      <c r="EJ1008" s="2"/>
      <c r="EK1008" s="2"/>
      <c r="EL1008" s="2"/>
      <c r="EM1008" s="2"/>
      <c r="EN1008" s="2"/>
      <c r="EO1008" s="2"/>
      <c r="EP1008" s="2"/>
      <c r="EQ1008" s="2"/>
      <c r="ER1008" s="2"/>
      <c r="ES1008" s="2"/>
      <c r="ET1008" s="2"/>
      <c r="EU1008" s="2"/>
      <c r="EV1008" s="2"/>
      <c r="EW1008" s="2"/>
      <c r="EX1008" s="2"/>
      <c r="EY1008" s="2"/>
      <c r="EZ1008" s="2"/>
      <c r="FA1008" s="2"/>
      <c r="FB1008" s="2"/>
      <c r="FC1008" s="2"/>
      <c r="FD1008" s="2"/>
      <c r="FE1008" s="2"/>
      <c r="FF1008" s="2"/>
      <c r="FG1008" s="2"/>
      <c r="FH1008" s="2"/>
      <c r="FI1008" s="2"/>
      <c r="FJ1008" s="2"/>
      <c r="FK1008" s="2"/>
      <c r="FL1008" s="2"/>
      <c r="FM1008" s="2"/>
      <c r="FN1008" s="2"/>
      <c r="FO1008" s="2"/>
      <c r="FP1008" s="2"/>
      <c r="FQ1008" s="2"/>
      <c r="FR1008" s="2"/>
      <c r="FS1008" s="2"/>
      <c r="FT1008" s="2"/>
      <c r="FU1008" s="2"/>
      <c r="FV1008" s="2"/>
      <c r="FW1008" s="2"/>
      <c r="FX1008" s="2"/>
      <c r="FY1008" s="2"/>
      <c r="FZ1008" s="2"/>
      <c r="GA1008" s="2"/>
      <c r="GB1008" s="2"/>
      <c r="GC1008" s="2"/>
      <c r="GD1008" s="2"/>
      <c r="GE1008" s="2"/>
      <c r="GF1008" s="2"/>
      <c r="GG1008" s="2"/>
      <c r="GH1008" s="2"/>
      <c r="GI1008" s="2"/>
      <c r="GJ1008" s="2"/>
      <c r="GK1008" s="2"/>
      <c r="GL1008" s="2"/>
      <c r="GM1008" s="2"/>
      <c r="GN1008" s="2"/>
      <c r="GO1008" s="2"/>
      <c r="GP1008" s="2"/>
      <c r="GQ1008" s="2"/>
      <c r="GR1008" s="2"/>
      <c r="GS1008" s="2"/>
      <c r="GT1008" s="2"/>
      <c r="GU1008" s="2"/>
      <c r="GV1008" s="2"/>
      <c r="GW1008" s="2"/>
      <c r="GX1008" s="2"/>
      <c r="GY1008" s="2"/>
      <c r="GZ1008" s="2"/>
      <c r="HA1008" s="2"/>
      <c r="HB1008" s="2"/>
      <c r="HC1008" s="2"/>
      <c r="HD1008" s="2"/>
      <c r="HE1008" s="2"/>
      <c r="HF1008" s="2"/>
      <c r="HG1008" s="2"/>
      <c r="HH1008" s="2"/>
      <c r="HI1008" s="2"/>
      <c r="HJ1008" s="2"/>
      <c r="HK1008" s="2"/>
      <c r="HL1008" s="2"/>
      <c r="HM1008" s="2"/>
      <c r="HN1008" s="2"/>
      <c r="HO1008" s="2"/>
      <c r="HP1008" s="2"/>
      <c r="HQ1008" s="2"/>
      <c r="HR1008" s="2"/>
      <c r="HS1008" s="2"/>
      <c r="HT1008" s="2"/>
      <c r="HU1008" s="2"/>
      <c r="HV1008" s="2"/>
      <c r="HW1008" s="2"/>
      <c r="HX1008" s="2"/>
      <c r="HY1008" s="2"/>
      <c r="HZ1008" s="2"/>
      <c r="IA1008" s="2"/>
      <c r="IB1008" s="2"/>
      <c r="IC1008" s="2"/>
      <c r="ID1008" s="2"/>
      <c r="IE1008" s="2"/>
      <c r="IF1008" s="2"/>
      <c r="IG1008" s="2"/>
    </row>
    <row r="1009" spans="1:241" s="6" customFormat="1" x14ac:dyDescent="0.25">
      <c r="A1009" s="33"/>
      <c r="B1009" s="29"/>
      <c r="C1009" s="29"/>
      <c r="D1009" s="30"/>
      <c r="E1009" s="29"/>
      <c r="F1009" s="29"/>
      <c r="G1009" s="29"/>
      <c r="H1009" s="29"/>
      <c r="I1009" s="3"/>
      <c r="J1009" s="3"/>
      <c r="K1009" s="3"/>
      <c r="L1009" s="57"/>
      <c r="M1009" s="57"/>
      <c r="N1009" s="57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  <c r="DP1009" s="2"/>
      <c r="DQ1009" s="2"/>
      <c r="DR1009" s="2"/>
      <c r="DS1009" s="2"/>
      <c r="DT1009" s="2"/>
      <c r="DU1009" s="2"/>
      <c r="DV1009" s="2"/>
      <c r="DW1009" s="2"/>
      <c r="DX1009" s="2"/>
      <c r="DY1009" s="2"/>
      <c r="DZ1009" s="2"/>
      <c r="EA1009" s="2"/>
      <c r="EB1009" s="2"/>
      <c r="EC1009" s="2"/>
      <c r="ED1009" s="2"/>
      <c r="EE1009" s="2"/>
      <c r="EF1009" s="2"/>
      <c r="EG1009" s="2"/>
      <c r="EH1009" s="2"/>
      <c r="EI1009" s="2"/>
      <c r="EJ1009" s="2"/>
      <c r="EK1009" s="2"/>
      <c r="EL1009" s="2"/>
      <c r="EM1009" s="2"/>
      <c r="EN1009" s="2"/>
      <c r="EO1009" s="2"/>
      <c r="EP1009" s="2"/>
      <c r="EQ1009" s="2"/>
      <c r="ER1009" s="2"/>
      <c r="ES1009" s="2"/>
      <c r="ET1009" s="2"/>
      <c r="EU1009" s="2"/>
      <c r="EV1009" s="2"/>
      <c r="EW1009" s="2"/>
      <c r="EX1009" s="2"/>
      <c r="EY1009" s="2"/>
      <c r="EZ1009" s="2"/>
      <c r="FA1009" s="2"/>
      <c r="FB1009" s="2"/>
      <c r="FC1009" s="2"/>
      <c r="FD1009" s="2"/>
      <c r="FE1009" s="2"/>
      <c r="FF1009" s="2"/>
      <c r="FG1009" s="2"/>
      <c r="FH1009" s="2"/>
      <c r="FI1009" s="2"/>
      <c r="FJ1009" s="2"/>
      <c r="FK1009" s="2"/>
      <c r="FL1009" s="2"/>
      <c r="FM1009" s="2"/>
      <c r="FN1009" s="2"/>
      <c r="FO1009" s="2"/>
      <c r="FP1009" s="2"/>
      <c r="FQ1009" s="2"/>
      <c r="FR1009" s="2"/>
      <c r="FS1009" s="2"/>
      <c r="FT1009" s="2"/>
      <c r="FU1009" s="2"/>
      <c r="FV1009" s="2"/>
      <c r="FW1009" s="2"/>
      <c r="FX1009" s="2"/>
      <c r="FY1009" s="2"/>
      <c r="FZ1009" s="2"/>
      <c r="GA1009" s="2"/>
      <c r="GB1009" s="2"/>
      <c r="GC1009" s="2"/>
      <c r="GD1009" s="2"/>
      <c r="GE1009" s="2"/>
      <c r="GF1009" s="2"/>
      <c r="GG1009" s="2"/>
      <c r="GH1009" s="2"/>
      <c r="GI1009" s="2"/>
      <c r="GJ1009" s="2"/>
      <c r="GK1009" s="2"/>
      <c r="GL1009" s="2"/>
      <c r="GM1009" s="2"/>
      <c r="GN1009" s="2"/>
      <c r="GO1009" s="2"/>
      <c r="GP1009" s="2"/>
      <c r="GQ1009" s="2"/>
      <c r="GR1009" s="2"/>
      <c r="GS1009" s="2"/>
      <c r="GT1009" s="2"/>
      <c r="GU1009" s="2"/>
      <c r="GV1009" s="2"/>
      <c r="GW1009" s="2"/>
      <c r="GX1009" s="2"/>
      <c r="GY1009" s="2"/>
      <c r="GZ1009" s="2"/>
      <c r="HA1009" s="2"/>
      <c r="HB1009" s="2"/>
      <c r="HC1009" s="2"/>
      <c r="HD1009" s="2"/>
      <c r="HE1009" s="2"/>
      <c r="HF1009" s="2"/>
      <c r="HG1009" s="2"/>
      <c r="HH1009" s="2"/>
      <c r="HI1009" s="2"/>
      <c r="HJ1009" s="2"/>
      <c r="HK1009" s="2"/>
      <c r="HL1009" s="2"/>
      <c r="HM1009" s="2"/>
      <c r="HN1009" s="2"/>
      <c r="HO1009" s="2"/>
      <c r="HP1009" s="2"/>
      <c r="HQ1009" s="2"/>
      <c r="HR1009" s="2"/>
      <c r="HS1009" s="2"/>
      <c r="HT1009" s="2"/>
      <c r="HU1009" s="2"/>
      <c r="HV1009" s="2"/>
      <c r="HW1009" s="2"/>
      <c r="HX1009" s="2"/>
      <c r="HY1009" s="2"/>
      <c r="HZ1009" s="2"/>
      <c r="IA1009" s="2"/>
      <c r="IB1009" s="2"/>
      <c r="IC1009" s="2"/>
      <c r="ID1009" s="2"/>
      <c r="IE1009" s="2"/>
      <c r="IF1009" s="2"/>
      <c r="IG1009" s="2"/>
    </row>
    <row r="1010" spans="1:241" s="6" customFormat="1" x14ac:dyDescent="0.25">
      <c r="A1010" s="33"/>
      <c r="B1010" s="29"/>
      <c r="C1010" s="29"/>
      <c r="D1010" s="30"/>
      <c r="E1010" s="29"/>
      <c r="F1010" s="29"/>
      <c r="G1010" s="29"/>
      <c r="H1010" s="29"/>
      <c r="I1010" s="3"/>
      <c r="J1010" s="3"/>
      <c r="K1010" s="3"/>
      <c r="L1010" s="57"/>
      <c r="M1010" s="57"/>
      <c r="N1010" s="57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  <c r="DX1010" s="2"/>
      <c r="DY1010" s="2"/>
      <c r="DZ1010" s="2"/>
      <c r="EA1010" s="2"/>
      <c r="EB1010" s="2"/>
      <c r="EC1010" s="2"/>
      <c r="ED1010" s="2"/>
      <c r="EE1010" s="2"/>
      <c r="EF1010" s="2"/>
      <c r="EG1010" s="2"/>
      <c r="EH1010" s="2"/>
      <c r="EI1010" s="2"/>
      <c r="EJ1010" s="2"/>
      <c r="EK1010" s="2"/>
      <c r="EL1010" s="2"/>
      <c r="EM1010" s="2"/>
      <c r="EN1010" s="2"/>
      <c r="EO1010" s="2"/>
      <c r="EP1010" s="2"/>
      <c r="EQ1010" s="2"/>
      <c r="ER1010" s="2"/>
      <c r="ES1010" s="2"/>
      <c r="ET1010" s="2"/>
      <c r="EU1010" s="2"/>
      <c r="EV1010" s="2"/>
      <c r="EW1010" s="2"/>
      <c r="EX1010" s="2"/>
      <c r="EY1010" s="2"/>
      <c r="EZ1010" s="2"/>
      <c r="FA1010" s="2"/>
      <c r="FB1010" s="2"/>
      <c r="FC1010" s="2"/>
      <c r="FD1010" s="2"/>
      <c r="FE1010" s="2"/>
      <c r="FF1010" s="2"/>
      <c r="FG1010" s="2"/>
      <c r="FH1010" s="2"/>
      <c r="FI1010" s="2"/>
      <c r="FJ1010" s="2"/>
      <c r="FK1010" s="2"/>
      <c r="FL1010" s="2"/>
      <c r="FM1010" s="2"/>
      <c r="FN1010" s="2"/>
      <c r="FO1010" s="2"/>
      <c r="FP1010" s="2"/>
      <c r="FQ1010" s="2"/>
      <c r="FR1010" s="2"/>
      <c r="FS1010" s="2"/>
      <c r="FT1010" s="2"/>
      <c r="FU1010" s="2"/>
      <c r="FV1010" s="2"/>
      <c r="FW1010" s="2"/>
      <c r="FX1010" s="2"/>
      <c r="FY1010" s="2"/>
      <c r="FZ1010" s="2"/>
      <c r="GA1010" s="2"/>
      <c r="GB1010" s="2"/>
      <c r="GC1010" s="2"/>
      <c r="GD1010" s="2"/>
      <c r="GE1010" s="2"/>
      <c r="GF1010" s="2"/>
      <c r="GG1010" s="2"/>
      <c r="GH1010" s="2"/>
      <c r="GI1010" s="2"/>
      <c r="GJ1010" s="2"/>
      <c r="GK1010" s="2"/>
      <c r="GL1010" s="2"/>
      <c r="GM1010" s="2"/>
      <c r="GN1010" s="2"/>
      <c r="GO1010" s="2"/>
      <c r="GP1010" s="2"/>
      <c r="GQ1010" s="2"/>
      <c r="GR1010" s="2"/>
      <c r="GS1010" s="2"/>
      <c r="GT1010" s="2"/>
      <c r="GU1010" s="2"/>
      <c r="GV1010" s="2"/>
      <c r="GW1010" s="2"/>
      <c r="GX1010" s="2"/>
      <c r="GY1010" s="2"/>
      <c r="GZ1010" s="2"/>
      <c r="HA1010" s="2"/>
      <c r="HB1010" s="2"/>
      <c r="HC1010" s="2"/>
      <c r="HD1010" s="2"/>
      <c r="HE1010" s="2"/>
      <c r="HF1010" s="2"/>
      <c r="HG1010" s="2"/>
      <c r="HH1010" s="2"/>
      <c r="HI1010" s="2"/>
      <c r="HJ1010" s="2"/>
      <c r="HK1010" s="2"/>
      <c r="HL1010" s="2"/>
      <c r="HM1010" s="2"/>
      <c r="HN1010" s="2"/>
      <c r="HO1010" s="2"/>
      <c r="HP1010" s="2"/>
      <c r="HQ1010" s="2"/>
      <c r="HR1010" s="2"/>
      <c r="HS1010" s="2"/>
      <c r="HT1010" s="2"/>
      <c r="HU1010" s="2"/>
      <c r="HV1010" s="2"/>
      <c r="HW1010" s="2"/>
      <c r="HX1010" s="2"/>
      <c r="HY1010" s="2"/>
      <c r="HZ1010" s="2"/>
      <c r="IA1010" s="2"/>
      <c r="IB1010" s="2"/>
      <c r="IC1010" s="2"/>
      <c r="ID1010" s="2"/>
      <c r="IE1010" s="2"/>
      <c r="IF1010" s="2"/>
      <c r="IG1010" s="2"/>
    </row>
    <row r="1011" spans="1:241" s="6" customFormat="1" x14ac:dyDescent="0.25">
      <c r="A1011" s="33"/>
      <c r="B1011" s="29"/>
      <c r="C1011" s="29"/>
      <c r="D1011" s="30"/>
      <c r="E1011" s="29"/>
      <c r="F1011" s="29"/>
      <c r="G1011" s="29"/>
      <c r="H1011" s="29"/>
      <c r="I1011" s="3"/>
      <c r="J1011" s="3"/>
      <c r="K1011" s="3"/>
      <c r="L1011" s="57"/>
      <c r="M1011" s="57"/>
      <c r="N1011" s="57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  <c r="DP1011" s="2"/>
      <c r="DQ1011" s="2"/>
      <c r="DR1011" s="2"/>
      <c r="DS1011" s="2"/>
      <c r="DT1011" s="2"/>
      <c r="DU1011" s="2"/>
      <c r="DV1011" s="2"/>
      <c r="DW1011" s="2"/>
      <c r="DX1011" s="2"/>
      <c r="DY1011" s="2"/>
      <c r="DZ1011" s="2"/>
      <c r="EA1011" s="2"/>
      <c r="EB1011" s="2"/>
      <c r="EC1011" s="2"/>
      <c r="ED1011" s="2"/>
      <c r="EE1011" s="2"/>
      <c r="EF1011" s="2"/>
      <c r="EG1011" s="2"/>
      <c r="EH1011" s="2"/>
      <c r="EI1011" s="2"/>
      <c r="EJ1011" s="2"/>
      <c r="EK1011" s="2"/>
      <c r="EL1011" s="2"/>
      <c r="EM1011" s="2"/>
      <c r="EN1011" s="2"/>
      <c r="EO1011" s="2"/>
      <c r="EP1011" s="2"/>
      <c r="EQ1011" s="2"/>
      <c r="ER1011" s="2"/>
      <c r="ES1011" s="2"/>
      <c r="ET1011" s="2"/>
      <c r="EU1011" s="2"/>
      <c r="EV1011" s="2"/>
      <c r="EW1011" s="2"/>
      <c r="EX1011" s="2"/>
      <c r="EY1011" s="2"/>
      <c r="EZ1011" s="2"/>
      <c r="FA1011" s="2"/>
      <c r="FB1011" s="2"/>
      <c r="FC1011" s="2"/>
      <c r="FD1011" s="2"/>
      <c r="FE1011" s="2"/>
      <c r="FF1011" s="2"/>
      <c r="FG1011" s="2"/>
      <c r="FH1011" s="2"/>
      <c r="FI1011" s="2"/>
      <c r="FJ1011" s="2"/>
      <c r="FK1011" s="2"/>
      <c r="FL1011" s="2"/>
      <c r="FM1011" s="2"/>
      <c r="FN1011" s="2"/>
      <c r="FO1011" s="2"/>
      <c r="FP1011" s="2"/>
      <c r="FQ1011" s="2"/>
      <c r="FR1011" s="2"/>
      <c r="FS1011" s="2"/>
      <c r="FT1011" s="2"/>
      <c r="FU1011" s="2"/>
      <c r="FV1011" s="2"/>
      <c r="FW1011" s="2"/>
      <c r="FX1011" s="2"/>
      <c r="FY1011" s="2"/>
      <c r="FZ1011" s="2"/>
      <c r="GA1011" s="2"/>
      <c r="GB1011" s="2"/>
      <c r="GC1011" s="2"/>
      <c r="GD1011" s="2"/>
      <c r="GE1011" s="2"/>
      <c r="GF1011" s="2"/>
      <c r="GG1011" s="2"/>
      <c r="GH1011" s="2"/>
      <c r="GI1011" s="2"/>
      <c r="GJ1011" s="2"/>
      <c r="GK1011" s="2"/>
      <c r="GL1011" s="2"/>
      <c r="GM1011" s="2"/>
      <c r="GN1011" s="2"/>
      <c r="GO1011" s="2"/>
      <c r="GP1011" s="2"/>
      <c r="GQ1011" s="2"/>
      <c r="GR1011" s="2"/>
      <c r="GS1011" s="2"/>
      <c r="GT1011" s="2"/>
      <c r="GU1011" s="2"/>
      <c r="GV1011" s="2"/>
      <c r="GW1011" s="2"/>
      <c r="GX1011" s="2"/>
      <c r="GY1011" s="2"/>
      <c r="GZ1011" s="2"/>
      <c r="HA1011" s="2"/>
      <c r="HB1011" s="2"/>
      <c r="HC1011" s="2"/>
      <c r="HD1011" s="2"/>
      <c r="HE1011" s="2"/>
      <c r="HF1011" s="2"/>
      <c r="HG1011" s="2"/>
      <c r="HH1011" s="2"/>
      <c r="HI1011" s="2"/>
      <c r="HJ1011" s="2"/>
      <c r="HK1011" s="2"/>
      <c r="HL1011" s="2"/>
      <c r="HM1011" s="2"/>
      <c r="HN1011" s="2"/>
      <c r="HO1011" s="2"/>
      <c r="HP1011" s="2"/>
      <c r="HQ1011" s="2"/>
      <c r="HR1011" s="2"/>
      <c r="HS1011" s="2"/>
      <c r="HT1011" s="2"/>
      <c r="HU1011" s="2"/>
      <c r="HV1011" s="2"/>
      <c r="HW1011" s="2"/>
      <c r="HX1011" s="2"/>
      <c r="HY1011" s="2"/>
      <c r="HZ1011" s="2"/>
      <c r="IA1011" s="2"/>
      <c r="IB1011" s="2"/>
      <c r="IC1011" s="2"/>
      <c r="ID1011" s="2"/>
      <c r="IE1011" s="2"/>
      <c r="IF1011" s="2"/>
      <c r="IG1011" s="2"/>
    </row>
    <row r="1012" spans="1:241" s="6" customFormat="1" x14ac:dyDescent="0.25">
      <c r="A1012" s="33"/>
      <c r="B1012" s="29"/>
      <c r="C1012" s="29"/>
      <c r="D1012" s="30"/>
      <c r="E1012" s="29"/>
      <c r="F1012" s="29"/>
      <c r="G1012" s="29"/>
      <c r="H1012" s="29"/>
      <c r="I1012" s="3"/>
      <c r="J1012" s="3"/>
      <c r="K1012" s="3"/>
      <c r="L1012" s="57"/>
      <c r="M1012" s="57"/>
      <c r="N1012" s="57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  <c r="DW1012" s="2"/>
      <c r="DX1012" s="2"/>
      <c r="DY1012" s="2"/>
      <c r="DZ1012" s="2"/>
      <c r="EA1012" s="2"/>
      <c r="EB1012" s="2"/>
      <c r="EC1012" s="2"/>
      <c r="ED1012" s="2"/>
      <c r="EE1012" s="2"/>
      <c r="EF1012" s="2"/>
      <c r="EG1012" s="2"/>
      <c r="EH1012" s="2"/>
      <c r="EI1012" s="2"/>
      <c r="EJ1012" s="2"/>
      <c r="EK1012" s="2"/>
      <c r="EL1012" s="2"/>
      <c r="EM1012" s="2"/>
      <c r="EN1012" s="2"/>
      <c r="EO1012" s="2"/>
      <c r="EP1012" s="2"/>
      <c r="EQ1012" s="2"/>
      <c r="ER1012" s="2"/>
      <c r="ES1012" s="2"/>
      <c r="ET1012" s="2"/>
      <c r="EU1012" s="2"/>
      <c r="EV1012" s="2"/>
      <c r="EW1012" s="2"/>
      <c r="EX1012" s="2"/>
      <c r="EY1012" s="2"/>
      <c r="EZ1012" s="2"/>
      <c r="FA1012" s="2"/>
      <c r="FB1012" s="2"/>
      <c r="FC1012" s="2"/>
      <c r="FD1012" s="2"/>
      <c r="FE1012" s="2"/>
      <c r="FF1012" s="2"/>
      <c r="FG1012" s="2"/>
      <c r="FH1012" s="2"/>
      <c r="FI1012" s="2"/>
      <c r="FJ1012" s="2"/>
      <c r="FK1012" s="2"/>
      <c r="FL1012" s="2"/>
      <c r="FM1012" s="2"/>
      <c r="FN1012" s="2"/>
      <c r="FO1012" s="2"/>
      <c r="FP1012" s="2"/>
      <c r="FQ1012" s="2"/>
      <c r="FR1012" s="2"/>
      <c r="FS1012" s="2"/>
      <c r="FT1012" s="2"/>
      <c r="FU1012" s="2"/>
      <c r="FV1012" s="2"/>
      <c r="FW1012" s="2"/>
      <c r="FX1012" s="2"/>
      <c r="FY1012" s="2"/>
      <c r="FZ1012" s="2"/>
      <c r="GA1012" s="2"/>
      <c r="GB1012" s="2"/>
      <c r="GC1012" s="2"/>
      <c r="GD1012" s="2"/>
      <c r="GE1012" s="2"/>
      <c r="GF1012" s="2"/>
      <c r="GG1012" s="2"/>
      <c r="GH1012" s="2"/>
      <c r="GI1012" s="2"/>
      <c r="GJ1012" s="2"/>
      <c r="GK1012" s="2"/>
      <c r="GL1012" s="2"/>
      <c r="GM1012" s="2"/>
      <c r="GN1012" s="2"/>
      <c r="GO1012" s="2"/>
      <c r="GP1012" s="2"/>
      <c r="GQ1012" s="2"/>
      <c r="GR1012" s="2"/>
      <c r="GS1012" s="2"/>
      <c r="GT1012" s="2"/>
      <c r="GU1012" s="2"/>
      <c r="GV1012" s="2"/>
      <c r="GW1012" s="2"/>
      <c r="GX1012" s="2"/>
      <c r="GY1012" s="2"/>
      <c r="GZ1012" s="2"/>
      <c r="HA1012" s="2"/>
      <c r="HB1012" s="2"/>
      <c r="HC1012" s="2"/>
      <c r="HD1012" s="2"/>
      <c r="HE1012" s="2"/>
      <c r="HF1012" s="2"/>
      <c r="HG1012" s="2"/>
      <c r="HH1012" s="2"/>
      <c r="HI1012" s="2"/>
      <c r="HJ1012" s="2"/>
      <c r="HK1012" s="2"/>
      <c r="HL1012" s="2"/>
      <c r="HM1012" s="2"/>
      <c r="HN1012" s="2"/>
      <c r="HO1012" s="2"/>
      <c r="HP1012" s="2"/>
      <c r="HQ1012" s="2"/>
      <c r="HR1012" s="2"/>
      <c r="HS1012" s="2"/>
      <c r="HT1012" s="2"/>
      <c r="HU1012" s="2"/>
      <c r="HV1012" s="2"/>
      <c r="HW1012" s="2"/>
      <c r="HX1012" s="2"/>
      <c r="HY1012" s="2"/>
      <c r="HZ1012" s="2"/>
      <c r="IA1012" s="2"/>
      <c r="IB1012" s="2"/>
      <c r="IC1012" s="2"/>
      <c r="ID1012" s="2"/>
      <c r="IE1012" s="2"/>
      <c r="IF1012" s="2"/>
      <c r="IG1012" s="2"/>
    </row>
    <row r="1013" spans="1:241" s="6" customFormat="1" x14ac:dyDescent="0.25">
      <c r="A1013" s="33"/>
      <c r="B1013" s="29"/>
      <c r="C1013" s="29"/>
      <c r="D1013" s="30"/>
      <c r="E1013" s="29"/>
      <c r="F1013" s="29"/>
      <c r="G1013" s="29"/>
      <c r="H1013" s="29"/>
      <c r="I1013" s="3"/>
      <c r="J1013" s="3"/>
      <c r="K1013" s="3"/>
      <c r="L1013" s="57"/>
      <c r="M1013" s="57"/>
      <c r="N1013" s="57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  <c r="DP1013" s="2"/>
      <c r="DQ1013" s="2"/>
      <c r="DR1013" s="2"/>
      <c r="DS1013" s="2"/>
      <c r="DT1013" s="2"/>
      <c r="DU1013" s="2"/>
      <c r="DV1013" s="2"/>
      <c r="DW1013" s="2"/>
      <c r="DX1013" s="2"/>
      <c r="DY1013" s="2"/>
      <c r="DZ1013" s="2"/>
      <c r="EA1013" s="2"/>
      <c r="EB1013" s="2"/>
      <c r="EC1013" s="2"/>
      <c r="ED1013" s="2"/>
      <c r="EE1013" s="2"/>
      <c r="EF1013" s="2"/>
      <c r="EG1013" s="2"/>
      <c r="EH1013" s="2"/>
      <c r="EI1013" s="2"/>
      <c r="EJ1013" s="2"/>
      <c r="EK1013" s="2"/>
      <c r="EL1013" s="2"/>
      <c r="EM1013" s="2"/>
      <c r="EN1013" s="2"/>
      <c r="EO1013" s="2"/>
      <c r="EP1013" s="2"/>
      <c r="EQ1013" s="2"/>
      <c r="ER1013" s="2"/>
      <c r="ES1013" s="2"/>
      <c r="ET1013" s="2"/>
      <c r="EU1013" s="2"/>
      <c r="EV1013" s="2"/>
      <c r="EW1013" s="2"/>
      <c r="EX1013" s="2"/>
      <c r="EY1013" s="2"/>
      <c r="EZ1013" s="2"/>
      <c r="FA1013" s="2"/>
      <c r="FB1013" s="2"/>
      <c r="FC1013" s="2"/>
      <c r="FD1013" s="2"/>
      <c r="FE1013" s="2"/>
      <c r="FF1013" s="2"/>
      <c r="FG1013" s="2"/>
      <c r="FH1013" s="2"/>
      <c r="FI1013" s="2"/>
      <c r="FJ1013" s="2"/>
      <c r="FK1013" s="2"/>
      <c r="FL1013" s="2"/>
      <c r="FM1013" s="2"/>
      <c r="FN1013" s="2"/>
      <c r="FO1013" s="2"/>
      <c r="FP1013" s="2"/>
      <c r="FQ1013" s="2"/>
      <c r="FR1013" s="2"/>
      <c r="FS1013" s="2"/>
      <c r="FT1013" s="2"/>
      <c r="FU1013" s="2"/>
      <c r="FV1013" s="2"/>
      <c r="FW1013" s="2"/>
      <c r="FX1013" s="2"/>
      <c r="FY1013" s="2"/>
      <c r="FZ1013" s="2"/>
      <c r="GA1013" s="2"/>
      <c r="GB1013" s="2"/>
      <c r="GC1013" s="2"/>
      <c r="GD1013" s="2"/>
      <c r="GE1013" s="2"/>
      <c r="GF1013" s="2"/>
      <c r="GG1013" s="2"/>
      <c r="GH1013" s="2"/>
      <c r="GI1013" s="2"/>
      <c r="GJ1013" s="2"/>
      <c r="GK1013" s="2"/>
      <c r="GL1013" s="2"/>
      <c r="GM1013" s="2"/>
      <c r="GN1013" s="2"/>
      <c r="GO1013" s="2"/>
      <c r="GP1013" s="2"/>
      <c r="GQ1013" s="2"/>
      <c r="GR1013" s="2"/>
      <c r="GS1013" s="2"/>
      <c r="GT1013" s="2"/>
      <c r="GU1013" s="2"/>
      <c r="GV1013" s="2"/>
      <c r="GW1013" s="2"/>
      <c r="GX1013" s="2"/>
      <c r="GY1013" s="2"/>
      <c r="GZ1013" s="2"/>
      <c r="HA1013" s="2"/>
      <c r="HB1013" s="2"/>
      <c r="HC1013" s="2"/>
      <c r="HD1013" s="2"/>
      <c r="HE1013" s="2"/>
      <c r="HF1013" s="2"/>
      <c r="HG1013" s="2"/>
      <c r="HH1013" s="2"/>
      <c r="HI1013" s="2"/>
      <c r="HJ1013" s="2"/>
      <c r="HK1013" s="2"/>
      <c r="HL1013" s="2"/>
      <c r="HM1013" s="2"/>
      <c r="HN1013" s="2"/>
      <c r="HO1013" s="2"/>
      <c r="HP1013" s="2"/>
      <c r="HQ1013" s="2"/>
      <c r="HR1013" s="2"/>
      <c r="HS1013" s="2"/>
      <c r="HT1013" s="2"/>
      <c r="HU1013" s="2"/>
      <c r="HV1013" s="2"/>
      <c r="HW1013" s="2"/>
      <c r="HX1013" s="2"/>
      <c r="HY1013" s="2"/>
      <c r="HZ1013" s="2"/>
      <c r="IA1013" s="2"/>
      <c r="IB1013" s="2"/>
      <c r="IC1013" s="2"/>
      <c r="ID1013" s="2"/>
      <c r="IE1013" s="2"/>
      <c r="IF1013" s="2"/>
      <c r="IG1013" s="2"/>
    </row>
    <row r="1014" spans="1:241" s="6" customFormat="1" x14ac:dyDescent="0.25">
      <c r="A1014" s="33"/>
      <c r="B1014" s="29"/>
      <c r="C1014" s="29"/>
      <c r="D1014" s="30"/>
      <c r="E1014" s="29"/>
      <c r="F1014" s="29"/>
      <c r="G1014" s="29"/>
      <c r="H1014" s="29"/>
      <c r="I1014" s="3"/>
      <c r="J1014" s="3"/>
      <c r="K1014" s="3"/>
      <c r="L1014" s="57"/>
      <c r="M1014" s="57"/>
      <c r="N1014" s="57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  <c r="DW1014" s="2"/>
      <c r="DX1014" s="2"/>
      <c r="DY1014" s="2"/>
      <c r="DZ1014" s="2"/>
      <c r="EA1014" s="2"/>
      <c r="EB1014" s="2"/>
      <c r="EC1014" s="2"/>
      <c r="ED1014" s="2"/>
      <c r="EE1014" s="2"/>
      <c r="EF1014" s="2"/>
      <c r="EG1014" s="2"/>
      <c r="EH1014" s="2"/>
      <c r="EI1014" s="2"/>
      <c r="EJ1014" s="2"/>
      <c r="EK1014" s="2"/>
      <c r="EL1014" s="2"/>
      <c r="EM1014" s="2"/>
      <c r="EN1014" s="2"/>
      <c r="EO1014" s="2"/>
      <c r="EP1014" s="2"/>
      <c r="EQ1014" s="2"/>
      <c r="ER1014" s="2"/>
      <c r="ES1014" s="2"/>
      <c r="ET1014" s="2"/>
      <c r="EU1014" s="2"/>
      <c r="EV1014" s="2"/>
      <c r="EW1014" s="2"/>
      <c r="EX1014" s="2"/>
      <c r="EY1014" s="2"/>
      <c r="EZ1014" s="2"/>
      <c r="FA1014" s="2"/>
      <c r="FB1014" s="2"/>
      <c r="FC1014" s="2"/>
      <c r="FD1014" s="2"/>
      <c r="FE1014" s="2"/>
      <c r="FF1014" s="2"/>
      <c r="FG1014" s="2"/>
      <c r="FH1014" s="2"/>
      <c r="FI1014" s="2"/>
      <c r="FJ1014" s="2"/>
      <c r="FK1014" s="2"/>
      <c r="FL1014" s="2"/>
      <c r="FM1014" s="2"/>
      <c r="FN1014" s="2"/>
      <c r="FO1014" s="2"/>
      <c r="FP1014" s="2"/>
      <c r="FQ1014" s="2"/>
      <c r="FR1014" s="2"/>
      <c r="FS1014" s="2"/>
      <c r="FT1014" s="2"/>
      <c r="FU1014" s="2"/>
      <c r="FV1014" s="2"/>
      <c r="FW1014" s="2"/>
      <c r="FX1014" s="2"/>
      <c r="FY1014" s="2"/>
      <c r="FZ1014" s="2"/>
      <c r="GA1014" s="2"/>
      <c r="GB1014" s="2"/>
      <c r="GC1014" s="2"/>
      <c r="GD1014" s="2"/>
      <c r="GE1014" s="2"/>
      <c r="GF1014" s="2"/>
      <c r="GG1014" s="2"/>
      <c r="GH1014" s="2"/>
      <c r="GI1014" s="2"/>
      <c r="GJ1014" s="2"/>
      <c r="GK1014" s="2"/>
      <c r="GL1014" s="2"/>
      <c r="GM1014" s="2"/>
      <c r="GN1014" s="2"/>
      <c r="GO1014" s="2"/>
      <c r="GP1014" s="2"/>
      <c r="GQ1014" s="2"/>
      <c r="GR1014" s="2"/>
      <c r="GS1014" s="2"/>
      <c r="GT1014" s="2"/>
      <c r="GU1014" s="2"/>
      <c r="GV1014" s="2"/>
      <c r="GW1014" s="2"/>
      <c r="GX1014" s="2"/>
      <c r="GY1014" s="2"/>
      <c r="GZ1014" s="2"/>
      <c r="HA1014" s="2"/>
      <c r="HB1014" s="2"/>
      <c r="HC1014" s="2"/>
      <c r="HD1014" s="2"/>
      <c r="HE1014" s="2"/>
      <c r="HF1014" s="2"/>
      <c r="HG1014" s="2"/>
      <c r="HH1014" s="2"/>
      <c r="HI1014" s="2"/>
      <c r="HJ1014" s="2"/>
      <c r="HK1014" s="2"/>
      <c r="HL1014" s="2"/>
      <c r="HM1014" s="2"/>
      <c r="HN1014" s="2"/>
      <c r="HO1014" s="2"/>
      <c r="HP1014" s="2"/>
      <c r="HQ1014" s="2"/>
      <c r="HR1014" s="2"/>
      <c r="HS1014" s="2"/>
      <c r="HT1014" s="2"/>
      <c r="HU1014" s="2"/>
      <c r="HV1014" s="2"/>
      <c r="HW1014" s="2"/>
      <c r="HX1014" s="2"/>
      <c r="HY1014" s="2"/>
      <c r="HZ1014" s="2"/>
      <c r="IA1014" s="2"/>
      <c r="IB1014" s="2"/>
      <c r="IC1014" s="2"/>
      <c r="ID1014" s="2"/>
      <c r="IE1014" s="2"/>
      <c r="IF1014" s="2"/>
      <c r="IG1014" s="2"/>
    </row>
    <row r="1015" spans="1:241" s="6" customFormat="1" x14ac:dyDescent="0.25">
      <c r="A1015" s="33"/>
      <c r="B1015" s="29"/>
      <c r="C1015" s="29"/>
      <c r="D1015" s="30"/>
      <c r="E1015" s="29"/>
      <c r="F1015" s="29"/>
      <c r="G1015" s="29"/>
      <c r="H1015" s="29"/>
      <c r="I1015" s="3"/>
      <c r="J1015" s="3"/>
      <c r="K1015" s="3"/>
      <c r="L1015" s="57"/>
      <c r="M1015" s="57"/>
      <c r="N1015" s="57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  <c r="DP1015" s="2"/>
      <c r="DQ1015" s="2"/>
      <c r="DR1015" s="2"/>
      <c r="DS1015" s="2"/>
      <c r="DT1015" s="2"/>
      <c r="DU1015" s="2"/>
      <c r="DV1015" s="2"/>
      <c r="DW1015" s="2"/>
      <c r="DX1015" s="2"/>
      <c r="DY1015" s="2"/>
      <c r="DZ1015" s="2"/>
      <c r="EA1015" s="2"/>
      <c r="EB1015" s="2"/>
      <c r="EC1015" s="2"/>
      <c r="ED1015" s="2"/>
      <c r="EE1015" s="2"/>
      <c r="EF1015" s="2"/>
      <c r="EG1015" s="2"/>
      <c r="EH1015" s="2"/>
      <c r="EI1015" s="2"/>
      <c r="EJ1015" s="2"/>
      <c r="EK1015" s="2"/>
      <c r="EL1015" s="2"/>
      <c r="EM1015" s="2"/>
      <c r="EN1015" s="2"/>
      <c r="EO1015" s="2"/>
      <c r="EP1015" s="2"/>
      <c r="EQ1015" s="2"/>
      <c r="ER1015" s="2"/>
      <c r="ES1015" s="2"/>
      <c r="ET1015" s="2"/>
      <c r="EU1015" s="2"/>
      <c r="EV1015" s="2"/>
      <c r="EW1015" s="2"/>
      <c r="EX1015" s="2"/>
      <c r="EY1015" s="2"/>
      <c r="EZ1015" s="2"/>
      <c r="FA1015" s="2"/>
      <c r="FB1015" s="2"/>
      <c r="FC1015" s="2"/>
      <c r="FD1015" s="2"/>
      <c r="FE1015" s="2"/>
      <c r="FF1015" s="2"/>
      <c r="FG1015" s="2"/>
      <c r="FH1015" s="2"/>
      <c r="FI1015" s="2"/>
      <c r="FJ1015" s="2"/>
      <c r="FK1015" s="2"/>
      <c r="FL1015" s="2"/>
      <c r="FM1015" s="2"/>
      <c r="FN1015" s="2"/>
      <c r="FO1015" s="2"/>
      <c r="FP1015" s="2"/>
      <c r="FQ1015" s="2"/>
      <c r="FR1015" s="2"/>
      <c r="FS1015" s="2"/>
      <c r="FT1015" s="2"/>
      <c r="FU1015" s="2"/>
      <c r="FV1015" s="2"/>
      <c r="FW1015" s="2"/>
      <c r="FX1015" s="2"/>
      <c r="FY1015" s="2"/>
      <c r="FZ1015" s="2"/>
      <c r="GA1015" s="2"/>
      <c r="GB1015" s="2"/>
      <c r="GC1015" s="2"/>
      <c r="GD1015" s="2"/>
      <c r="GE1015" s="2"/>
      <c r="GF1015" s="2"/>
      <c r="GG1015" s="2"/>
      <c r="GH1015" s="2"/>
      <c r="GI1015" s="2"/>
      <c r="GJ1015" s="2"/>
      <c r="GK1015" s="2"/>
      <c r="GL1015" s="2"/>
      <c r="GM1015" s="2"/>
      <c r="GN1015" s="2"/>
      <c r="GO1015" s="2"/>
      <c r="GP1015" s="2"/>
      <c r="GQ1015" s="2"/>
      <c r="GR1015" s="2"/>
      <c r="GS1015" s="2"/>
      <c r="GT1015" s="2"/>
      <c r="GU1015" s="2"/>
      <c r="GV1015" s="2"/>
      <c r="GW1015" s="2"/>
      <c r="GX1015" s="2"/>
      <c r="GY1015" s="2"/>
      <c r="GZ1015" s="2"/>
      <c r="HA1015" s="2"/>
      <c r="HB1015" s="2"/>
      <c r="HC1015" s="2"/>
      <c r="HD1015" s="2"/>
      <c r="HE1015" s="2"/>
      <c r="HF1015" s="2"/>
      <c r="HG1015" s="2"/>
      <c r="HH1015" s="2"/>
      <c r="HI1015" s="2"/>
      <c r="HJ1015" s="2"/>
      <c r="HK1015" s="2"/>
      <c r="HL1015" s="2"/>
      <c r="HM1015" s="2"/>
      <c r="HN1015" s="2"/>
      <c r="HO1015" s="2"/>
      <c r="HP1015" s="2"/>
      <c r="HQ1015" s="2"/>
      <c r="HR1015" s="2"/>
      <c r="HS1015" s="2"/>
      <c r="HT1015" s="2"/>
      <c r="HU1015" s="2"/>
      <c r="HV1015" s="2"/>
      <c r="HW1015" s="2"/>
      <c r="HX1015" s="2"/>
      <c r="HY1015" s="2"/>
      <c r="HZ1015" s="2"/>
      <c r="IA1015" s="2"/>
      <c r="IB1015" s="2"/>
      <c r="IC1015" s="2"/>
      <c r="ID1015" s="2"/>
      <c r="IE1015" s="2"/>
      <c r="IF1015" s="2"/>
      <c r="IG1015" s="2"/>
    </row>
    <row r="1016" spans="1:241" s="6" customFormat="1" x14ac:dyDescent="0.25">
      <c r="A1016" s="33"/>
      <c r="B1016" s="29"/>
      <c r="C1016" s="29"/>
      <c r="D1016" s="30"/>
      <c r="E1016" s="29"/>
      <c r="F1016" s="29"/>
      <c r="G1016" s="29"/>
      <c r="H1016" s="29"/>
      <c r="I1016" s="3"/>
      <c r="J1016" s="3"/>
      <c r="K1016" s="3"/>
      <c r="L1016" s="57"/>
      <c r="M1016" s="57"/>
      <c r="N1016" s="57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  <c r="DT1016" s="2"/>
      <c r="DU1016" s="2"/>
      <c r="DV1016" s="2"/>
      <c r="DW1016" s="2"/>
      <c r="DX1016" s="2"/>
      <c r="DY1016" s="2"/>
      <c r="DZ1016" s="2"/>
      <c r="EA1016" s="2"/>
      <c r="EB1016" s="2"/>
      <c r="EC1016" s="2"/>
      <c r="ED1016" s="2"/>
      <c r="EE1016" s="2"/>
      <c r="EF1016" s="2"/>
      <c r="EG1016" s="2"/>
      <c r="EH1016" s="2"/>
      <c r="EI1016" s="2"/>
      <c r="EJ1016" s="2"/>
      <c r="EK1016" s="2"/>
      <c r="EL1016" s="2"/>
      <c r="EM1016" s="2"/>
      <c r="EN1016" s="2"/>
      <c r="EO1016" s="2"/>
      <c r="EP1016" s="2"/>
      <c r="EQ1016" s="2"/>
      <c r="ER1016" s="2"/>
      <c r="ES1016" s="2"/>
      <c r="ET1016" s="2"/>
      <c r="EU1016" s="2"/>
      <c r="EV1016" s="2"/>
      <c r="EW1016" s="2"/>
      <c r="EX1016" s="2"/>
      <c r="EY1016" s="2"/>
      <c r="EZ1016" s="2"/>
      <c r="FA1016" s="2"/>
      <c r="FB1016" s="2"/>
      <c r="FC1016" s="2"/>
      <c r="FD1016" s="2"/>
      <c r="FE1016" s="2"/>
      <c r="FF1016" s="2"/>
      <c r="FG1016" s="2"/>
      <c r="FH1016" s="2"/>
      <c r="FI1016" s="2"/>
      <c r="FJ1016" s="2"/>
      <c r="FK1016" s="2"/>
      <c r="FL1016" s="2"/>
      <c r="FM1016" s="2"/>
      <c r="FN1016" s="2"/>
      <c r="FO1016" s="2"/>
      <c r="FP1016" s="2"/>
      <c r="FQ1016" s="2"/>
      <c r="FR1016" s="2"/>
      <c r="FS1016" s="2"/>
      <c r="FT1016" s="2"/>
      <c r="FU1016" s="2"/>
      <c r="FV1016" s="2"/>
      <c r="FW1016" s="2"/>
      <c r="FX1016" s="2"/>
      <c r="FY1016" s="2"/>
      <c r="FZ1016" s="2"/>
      <c r="GA1016" s="2"/>
      <c r="GB1016" s="2"/>
      <c r="GC1016" s="2"/>
      <c r="GD1016" s="2"/>
      <c r="GE1016" s="2"/>
      <c r="GF1016" s="2"/>
      <c r="GG1016" s="2"/>
      <c r="GH1016" s="2"/>
      <c r="GI1016" s="2"/>
      <c r="GJ1016" s="2"/>
      <c r="GK1016" s="2"/>
      <c r="GL1016" s="2"/>
      <c r="GM1016" s="2"/>
      <c r="GN1016" s="2"/>
      <c r="GO1016" s="2"/>
      <c r="GP1016" s="2"/>
      <c r="GQ1016" s="2"/>
      <c r="GR1016" s="2"/>
      <c r="GS1016" s="2"/>
      <c r="GT1016" s="2"/>
      <c r="GU1016" s="2"/>
      <c r="GV1016" s="2"/>
      <c r="GW1016" s="2"/>
      <c r="GX1016" s="2"/>
      <c r="GY1016" s="2"/>
      <c r="GZ1016" s="2"/>
      <c r="HA1016" s="2"/>
      <c r="HB1016" s="2"/>
      <c r="HC1016" s="2"/>
      <c r="HD1016" s="2"/>
      <c r="HE1016" s="2"/>
      <c r="HF1016" s="2"/>
      <c r="HG1016" s="2"/>
      <c r="HH1016" s="2"/>
      <c r="HI1016" s="2"/>
      <c r="HJ1016" s="2"/>
      <c r="HK1016" s="2"/>
      <c r="HL1016" s="2"/>
      <c r="HM1016" s="2"/>
      <c r="HN1016" s="2"/>
      <c r="HO1016" s="2"/>
      <c r="HP1016" s="2"/>
      <c r="HQ1016" s="2"/>
      <c r="HR1016" s="2"/>
      <c r="HS1016" s="2"/>
      <c r="HT1016" s="2"/>
      <c r="HU1016" s="2"/>
      <c r="HV1016" s="2"/>
      <c r="HW1016" s="2"/>
      <c r="HX1016" s="2"/>
      <c r="HY1016" s="2"/>
      <c r="HZ1016" s="2"/>
      <c r="IA1016" s="2"/>
      <c r="IB1016" s="2"/>
      <c r="IC1016" s="2"/>
      <c r="ID1016" s="2"/>
      <c r="IE1016" s="2"/>
      <c r="IF1016" s="2"/>
      <c r="IG1016" s="2"/>
    </row>
    <row r="1017" spans="1:241" s="6" customFormat="1" x14ac:dyDescent="0.25">
      <c r="A1017" s="33"/>
      <c r="B1017" s="29"/>
      <c r="C1017" s="29"/>
      <c r="D1017" s="30"/>
      <c r="E1017" s="29"/>
      <c r="F1017" s="29"/>
      <c r="G1017" s="29"/>
      <c r="H1017" s="29"/>
      <c r="I1017" s="3"/>
      <c r="J1017" s="3"/>
      <c r="K1017" s="3"/>
      <c r="L1017" s="57"/>
      <c r="M1017" s="57"/>
      <c r="N1017" s="57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  <c r="DP1017" s="2"/>
      <c r="DQ1017" s="2"/>
      <c r="DR1017" s="2"/>
      <c r="DS1017" s="2"/>
      <c r="DT1017" s="2"/>
      <c r="DU1017" s="2"/>
      <c r="DV1017" s="2"/>
      <c r="DW1017" s="2"/>
      <c r="DX1017" s="2"/>
      <c r="DY1017" s="2"/>
      <c r="DZ1017" s="2"/>
      <c r="EA1017" s="2"/>
      <c r="EB1017" s="2"/>
      <c r="EC1017" s="2"/>
      <c r="ED1017" s="2"/>
      <c r="EE1017" s="2"/>
      <c r="EF1017" s="2"/>
      <c r="EG1017" s="2"/>
      <c r="EH1017" s="2"/>
      <c r="EI1017" s="2"/>
      <c r="EJ1017" s="2"/>
      <c r="EK1017" s="2"/>
      <c r="EL1017" s="2"/>
      <c r="EM1017" s="2"/>
      <c r="EN1017" s="2"/>
      <c r="EO1017" s="2"/>
      <c r="EP1017" s="2"/>
      <c r="EQ1017" s="2"/>
      <c r="ER1017" s="2"/>
      <c r="ES1017" s="2"/>
      <c r="ET1017" s="2"/>
      <c r="EU1017" s="2"/>
      <c r="EV1017" s="2"/>
      <c r="EW1017" s="2"/>
      <c r="EX1017" s="2"/>
      <c r="EY1017" s="2"/>
      <c r="EZ1017" s="2"/>
      <c r="FA1017" s="2"/>
      <c r="FB1017" s="2"/>
      <c r="FC1017" s="2"/>
      <c r="FD1017" s="2"/>
      <c r="FE1017" s="2"/>
      <c r="FF1017" s="2"/>
      <c r="FG1017" s="2"/>
      <c r="FH1017" s="2"/>
      <c r="FI1017" s="2"/>
      <c r="FJ1017" s="2"/>
      <c r="FK1017" s="2"/>
      <c r="FL1017" s="2"/>
      <c r="FM1017" s="2"/>
      <c r="FN1017" s="2"/>
      <c r="FO1017" s="2"/>
      <c r="FP1017" s="2"/>
      <c r="FQ1017" s="2"/>
      <c r="FR1017" s="2"/>
      <c r="FS1017" s="2"/>
      <c r="FT1017" s="2"/>
      <c r="FU1017" s="2"/>
      <c r="FV1017" s="2"/>
      <c r="FW1017" s="2"/>
      <c r="FX1017" s="2"/>
      <c r="FY1017" s="2"/>
      <c r="FZ1017" s="2"/>
      <c r="GA1017" s="2"/>
      <c r="GB1017" s="2"/>
      <c r="GC1017" s="2"/>
      <c r="GD1017" s="2"/>
      <c r="GE1017" s="2"/>
      <c r="GF1017" s="2"/>
      <c r="GG1017" s="2"/>
      <c r="GH1017" s="2"/>
      <c r="GI1017" s="2"/>
      <c r="GJ1017" s="2"/>
      <c r="GK1017" s="2"/>
      <c r="GL1017" s="2"/>
      <c r="GM1017" s="2"/>
      <c r="GN1017" s="2"/>
      <c r="GO1017" s="2"/>
      <c r="GP1017" s="2"/>
      <c r="GQ1017" s="2"/>
      <c r="GR1017" s="2"/>
      <c r="GS1017" s="2"/>
      <c r="GT1017" s="2"/>
      <c r="GU1017" s="2"/>
      <c r="GV1017" s="2"/>
      <c r="GW1017" s="2"/>
      <c r="GX1017" s="2"/>
      <c r="GY1017" s="2"/>
      <c r="GZ1017" s="2"/>
      <c r="HA1017" s="2"/>
      <c r="HB1017" s="2"/>
      <c r="HC1017" s="2"/>
      <c r="HD1017" s="2"/>
      <c r="HE1017" s="2"/>
      <c r="HF1017" s="2"/>
      <c r="HG1017" s="2"/>
      <c r="HH1017" s="2"/>
      <c r="HI1017" s="2"/>
      <c r="HJ1017" s="2"/>
      <c r="HK1017" s="2"/>
      <c r="HL1017" s="2"/>
      <c r="HM1017" s="2"/>
      <c r="HN1017" s="2"/>
      <c r="HO1017" s="2"/>
      <c r="HP1017" s="2"/>
      <c r="HQ1017" s="2"/>
      <c r="HR1017" s="2"/>
      <c r="HS1017" s="2"/>
      <c r="HT1017" s="2"/>
      <c r="HU1017" s="2"/>
      <c r="HV1017" s="2"/>
      <c r="HW1017" s="2"/>
      <c r="HX1017" s="2"/>
      <c r="HY1017" s="2"/>
      <c r="HZ1017" s="2"/>
      <c r="IA1017" s="2"/>
      <c r="IB1017" s="2"/>
      <c r="IC1017" s="2"/>
      <c r="ID1017" s="2"/>
      <c r="IE1017" s="2"/>
      <c r="IF1017" s="2"/>
      <c r="IG1017" s="2"/>
    </row>
    <row r="1018" spans="1:241" s="6" customFormat="1" x14ac:dyDescent="0.25">
      <c r="A1018" s="33"/>
      <c r="B1018" s="29"/>
      <c r="C1018" s="29"/>
      <c r="D1018" s="30"/>
      <c r="E1018" s="29"/>
      <c r="F1018" s="29"/>
      <c r="G1018" s="29"/>
      <c r="H1018" s="29"/>
      <c r="I1018" s="3"/>
      <c r="J1018" s="3"/>
      <c r="K1018" s="3"/>
      <c r="L1018" s="57"/>
      <c r="M1018" s="57"/>
      <c r="N1018" s="57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  <c r="DT1018" s="2"/>
      <c r="DU1018" s="2"/>
      <c r="DV1018" s="2"/>
      <c r="DW1018" s="2"/>
      <c r="DX1018" s="2"/>
      <c r="DY1018" s="2"/>
      <c r="DZ1018" s="2"/>
      <c r="EA1018" s="2"/>
      <c r="EB1018" s="2"/>
      <c r="EC1018" s="2"/>
      <c r="ED1018" s="2"/>
      <c r="EE1018" s="2"/>
      <c r="EF1018" s="2"/>
      <c r="EG1018" s="2"/>
      <c r="EH1018" s="2"/>
      <c r="EI1018" s="2"/>
      <c r="EJ1018" s="2"/>
      <c r="EK1018" s="2"/>
      <c r="EL1018" s="2"/>
      <c r="EM1018" s="2"/>
      <c r="EN1018" s="2"/>
      <c r="EO1018" s="2"/>
      <c r="EP1018" s="2"/>
      <c r="EQ1018" s="2"/>
      <c r="ER1018" s="2"/>
      <c r="ES1018" s="2"/>
      <c r="ET1018" s="2"/>
      <c r="EU1018" s="2"/>
      <c r="EV1018" s="2"/>
      <c r="EW1018" s="2"/>
      <c r="EX1018" s="2"/>
      <c r="EY1018" s="2"/>
      <c r="EZ1018" s="2"/>
      <c r="FA1018" s="2"/>
      <c r="FB1018" s="2"/>
      <c r="FC1018" s="2"/>
      <c r="FD1018" s="2"/>
      <c r="FE1018" s="2"/>
      <c r="FF1018" s="2"/>
      <c r="FG1018" s="2"/>
      <c r="FH1018" s="2"/>
      <c r="FI1018" s="2"/>
      <c r="FJ1018" s="2"/>
      <c r="FK1018" s="2"/>
      <c r="FL1018" s="2"/>
      <c r="FM1018" s="2"/>
      <c r="FN1018" s="2"/>
      <c r="FO1018" s="2"/>
      <c r="FP1018" s="2"/>
      <c r="FQ1018" s="2"/>
      <c r="FR1018" s="2"/>
      <c r="FS1018" s="2"/>
      <c r="FT1018" s="2"/>
      <c r="FU1018" s="2"/>
      <c r="FV1018" s="2"/>
      <c r="FW1018" s="2"/>
      <c r="FX1018" s="2"/>
      <c r="FY1018" s="2"/>
      <c r="FZ1018" s="2"/>
      <c r="GA1018" s="2"/>
      <c r="GB1018" s="2"/>
      <c r="GC1018" s="2"/>
      <c r="GD1018" s="2"/>
      <c r="GE1018" s="2"/>
      <c r="GF1018" s="2"/>
      <c r="GG1018" s="2"/>
      <c r="GH1018" s="2"/>
      <c r="GI1018" s="2"/>
      <c r="GJ1018" s="2"/>
      <c r="GK1018" s="2"/>
      <c r="GL1018" s="2"/>
      <c r="GM1018" s="2"/>
      <c r="GN1018" s="2"/>
      <c r="GO1018" s="2"/>
      <c r="GP1018" s="2"/>
      <c r="GQ1018" s="2"/>
      <c r="GR1018" s="2"/>
      <c r="GS1018" s="2"/>
      <c r="GT1018" s="2"/>
      <c r="GU1018" s="2"/>
      <c r="GV1018" s="2"/>
      <c r="GW1018" s="2"/>
      <c r="GX1018" s="2"/>
      <c r="GY1018" s="2"/>
      <c r="GZ1018" s="2"/>
      <c r="HA1018" s="2"/>
      <c r="HB1018" s="2"/>
      <c r="HC1018" s="2"/>
      <c r="HD1018" s="2"/>
      <c r="HE1018" s="2"/>
      <c r="HF1018" s="2"/>
      <c r="HG1018" s="2"/>
      <c r="HH1018" s="2"/>
      <c r="HI1018" s="2"/>
      <c r="HJ1018" s="2"/>
      <c r="HK1018" s="2"/>
      <c r="HL1018" s="2"/>
      <c r="HM1018" s="2"/>
      <c r="HN1018" s="2"/>
      <c r="HO1018" s="2"/>
      <c r="HP1018" s="2"/>
      <c r="HQ1018" s="2"/>
      <c r="HR1018" s="2"/>
      <c r="HS1018" s="2"/>
      <c r="HT1018" s="2"/>
      <c r="HU1018" s="2"/>
      <c r="HV1018" s="2"/>
      <c r="HW1018" s="2"/>
      <c r="HX1018" s="2"/>
      <c r="HY1018" s="2"/>
      <c r="HZ1018" s="2"/>
      <c r="IA1018" s="2"/>
      <c r="IB1018" s="2"/>
      <c r="IC1018" s="2"/>
      <c r="ID1018" s="2"/>
      <c r="IE1018" s="2"/>
      <c r="IF1018" s="2"/>
      <c r="IG1018" s="2"/>
    </row>
    <row r="1019" spans="1:241" s="6" customFormat="1" x14ac:dyDescent="0.25">
      <c r="A1019" s="33"/>
      <c r="B1019" s="29"/>
      <c r="C1019" s="29"/>
      <c r="D1019" s="30"/>
      <c r="E1019" s="29"/>
      <c r="F1019" s="29"/>
      <c r="G1019" s="29"/>
      <c r="H1019" s="29"/>
      <c r="I1019" s="3"/>
      <c r="J1019" s="3"/>
      <c r="K1019" s="3"/>
      <c r="L1019" s="57"/>
      <c r="M1019" s="57"/>
      <c r="N1019" s="57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  <c r="DT1019" s="2"/>
      <c r="DU1019" s="2"/>
      <c r="DV1019" s="2"/>
      <c r="DW1019" s="2"/>
      <c r="DX1019" s="2"/>
      <c r="DY1019" s="2"/>
      <c r="DZ1019" s="2"/>
      <c r="EA1019" s="2"/>
      <c r="EB1019" s="2"/>
      <c r="EC1019" s="2"/>
      <c r="ED1019" s="2"/>
      <c r="EE1019" s="2"/>
      <c r="EF1019" s="2"/>
      <c r="EG1019" s="2"/>
      <c r="EH1019" s="2"/>
      <c r="EI1019" s="2"/>
      <c r="EJ1019" s="2"/>
      <c r="EK1019" s="2"/>
      <c r="EL1019" s="2"/>
      <c r="EM1019" s="2"/>
      <c r="EN1019" s="2"/>
      <c r="EO1019" s="2"/>
      <c r="EP1019" s="2"/>
      <c r="EQ1019" s="2"/>
      <c r="ER1019" s="2"/>
      <c r="ES1019" s="2"/>
      <c r="ET1019" s="2"/>
      <c r="EU1019" s="2"/>
      <c r="EV1019" s="2"/>
      <c r="EW1019" s="2"/>
      <c r="EX1019" s="2"/>
      <c r="EY1019" s="2"/>
      <c r="EZ1019" s="2"/>
      <c r="FA1019" s="2"/>
      <c r="FB1019" s="2"/>
      <c r="FC1019" s="2"/>
      <c r="FD1019" s="2"/>
      <c r="FE1019" s="2"/>
      <c r="FF1019" s="2"/>
      <c r="FG1019" s="2"/>
      <c r="FH1019" s="2"/>
      <c r="FI1019" s="2"/>
      <c r="FJ1019" s="2"/>
      <c r="FK1019" s="2"/>
      <c r="FL1019" s="2"/>
      <c r="FM1019" s="2"/>
      <c r="FN1019" s="2"/>
      <c r="FO1019" s="2"/>
      <c r="FP1019" s="2"/>
      <c r="FQ1019" s="2"/>
      <c r="FR1019" s="2"/>
      <c r="FS1019" s="2"/>
      <c r="FT1019" s="2"/>
      <c r="FU1019" s="2"/>
      <c r="FV1019" s="2"/>
      <c r="FW1019" s="2"/>
      <c r="FX1019" s="2"/>
      <c r="FY1019" s="2"/>
      <c r="FZ1019" s="2"/>
      <c r="GA1019" s="2"/>
      <c r="GB1019" s="2"/>
      <c r="GC1019" s="2"/>
      <c r="GD1019" s="2"/>
      <c r="GE1019" s="2"/>
      <c r="GF1019" s="2"/>
      <c r="GG1019" s="2"/>
      <c r="GH1019" s="2"/>
      <c r="GI1019" s="2"/>
      <c r="GJ1019" s="2"/>
      <c r="GK1019" s="2"/>
      <c r="GL1019" s="2"/>
      <c r="GM1019" s="2"/>
      <c r="GN1019" s="2"/>
      <c r="GO1019" s="2"/>
      <c r="GP1019" s="2"/>
      <c r="GQ1019" s="2"/>
      <c r="GR1019" s="2"/>
      <c r="GS1019" s="2"/>
      <c r="GT1019" s="2"/>
      <c r="GU1019" s="2"/>
      <c r="GV1019" s="2"/>
      <c r="GW1019" s="2"/>
      <c r="GX1019" s="2"/>
      <c r="GY1019" s="2"/>
      <c r="GZ1019" s="2"/>
      <c r="HA1019" s="2"/>
      <c r="HB1019" s="2"/>
      <c r="HC1019" s="2"/>
      <c r="HD1019" s="2"/>
      <c r="HE1019" s="2"/>
      <c r="HF1019" s="2"/>
      <c r="HG1019" s="2"/>
      <c r="HH1019" s="2"/>
      <c r="HI1019" s="2"/>
      <c r="HJ1019" s="2"/>
      <c r="HK1019" s="2"/>
      <c r="HL1019" s="2"/>
      <c r="HM1019" s="2"/>
      <c r="HN1019" s="2"/>
      <c r="HO1019" s="2"/>
      <c r="HP1019" s="2"/>
      <c r="HQ1019" s="2"/>
      <c r="HR1019" s="2"/>
      <c r="HS1019" s="2"/>
      <c r="HT1019" s="2"/>
      <c r="HU1019" s="2"/>
      <c r="HV1019" s="2"/>
      <c r="HW1019" s="2"/>
      <c r="HX1019" s="2"/>
      <c r="HY1019" s="2"/>
      <c r="HZ1019" s="2"/>
      <c r="IA1019" s="2"/>
      <c r="IB1019" s="2"/>
      <c r="IC1019" s="2"/>
      <c r="ID1019" s="2"/>
      <c r="IE1019" s="2"/>
      <c r="IF1019" s="2"/>
      <c r="IG1019" s="2"/>
    </row>
    <row r="1020" spans="1:241" s="6" customFormat="1" x14ac:dyDescent="0.25">
      <c r="A1020" s="33"/>
      <c r="B1020" s="29"/>
      <c r="C1020" s="29"/>
      <c r="D1020" s="30"/>
      <c r="E1020" s="29"/>
      <c r="F1020" s="29"/>
      <c r="G1020" s="29"/>
      <c r="H1020" s="29"/>
      <c r="I1020" s="3"/>
      <c r="J1020" s="3"/>
      <c r="K1020" s="3"/>
      <c r="L1020" s="57"/>
      <c r="M1020" s="57"/>
      <c r="N1020" s="57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  <c r="DW1020" s="2"/>
      <c r="DX1020" s="2"/>
      <c r="DY1020" s="2"/>
      <c r="DZ1020" s="2"/>
      <c r="EA1020" s="2"/>
      <c r="EB1020" s="2"/>
      <c r="EC1020" s="2"/>
      <c r="ED1020" s="2"/>
      <c r="EE1020" s="2"/>
      <c r="EF1020" s="2"/>
      <c r="EG1020" s="2"/>
      <c r="EH1020" s="2"/>
      <c r="EI1020" s="2"/>
      <c r="EJ1020" s="2"/>
      <c r="EK1020" s="2"/>
      <c r="EL1020" s="2"/>
      <c r="EM1020" s="2"/>
      <c r="EN1020" s="2"/>
      <c r="EO1020" s="2"/>
      <c r="EP1020" s="2"/>
      <c r="EQ1020" s="2"/>
      <c r="ER1020" s="2"/>
      <c r="ES1020" s="2"/>
      <c r="ET1020" s="2"/>
      <c r="EU1020" s="2"/>
      <c r="EV1020" s="2"/>
      <c r="EW1020" s="2"/>
      <c r="EX1020" s="2"/>
      <c r="EY1020" s="2"/>
      <c r="EZ1020" s="2"/>
      <c r="FA1020" s="2"/>
      <c r="FB1020" s="2"/>
      <c r="FC1020" s="2"/>
      <c r="FD1020" s="2"/>
      <c r="FE1020" s="2"/>
      <c r="FF1020" s="2"/>
      <c r="FG1020" s="2"/>
      <c r="FH1020" s="2"/>
      <c r="FI1020" s="2"/>
      <c r="FJ1020" s="2"/>
      <c r="FK1020" s="2"/>
      <c r="FL1020" s="2"/>
      <c r="FM1020" s="2"/>
      <c r="FN1020" s="2"/>
      <c r="FO1020" s="2"/>
      <c r="FP1020" s="2"/>
      <c r="FQ1020" s="2"/>
      <c r="FR1020" s="2"/>
      <c r="FS1020" s="2"/>
      <c r="FT1020" s="2"/>
      <c r="FU1020" s="2"/>
      <c r="FV1020" s="2"/>
      <c r="FW1020" s="2"/>
      <c r="FX1020" s="2"/>
      <c r="FY1020" s="2"/>
      <c r="FZ1020" s="2"/>
      <c r="GA1020" s="2"/>
      <c r="GB1020" s="2"/>
      <c r="GC1020" s="2"/>
      <c r="GD1020" s="2"/>
      <c r="GE1020" s="2"/>
      <c r="GF1020" s="2"/>
      <c r="GG1020" s="2"/>
      <c r="GH1020" s="2"/>
      <c r="GI1020" s="2"/>
      <c r="GJ1020" s="2"/>
      <c r="GK1020" s="2"/>
      <c r="GL1020" s="2"/>
      <c r="GM1020" s="2"/>
      <c r="GN1020" s="2"/>
      <c r="GO1020" s="2"/>
      <c r="GP1020" s="2"/>
      <c r="GQ1020" s="2"/>
      <c r="GR1020" s="2"/>
      <c r="GS1020" s="2"/>
      <c r="GT1020" s="2"/>
      <c r="GU1020" s="2"/>
      <c r="GV1020" s="2"/>
      <c r="GW1020" s="2"/>
      <c r="GX1020" s="2"/>
      <c r="GY1020" s="2"/>
      <c r="GZ1020" s="2"/>
      <c r="HA1020" s="2"/>
      <c r="HB1020" s="2"/>
      <c r="HC1020" s="2"/>
      <c r="HD1020" s="2"/>
      <c r="HE1020" s="2"/>
      <c r="HF1020" s="2"/>
      <c r="HG1020" s="2"/>
      <c r="HH1020" s="2"/>
      <c r="HI1020" s="2"/>
      <c r="HJ1020" s="2"/>
      <c r="HK1020" s="2"/>
      <c r="HL1020" s="2"/>
      <c r="HM1020" s="2"/>
      <c r="HN1020" s="2"/>
      <c r="HO1020" s="2"/>
      <c r="HP1020" s="2"/>
      <c r="HQ1020" s="2"/>
      <c r="HR1020" s="2"/>
      <c r="HS1020" s="2"/>
      <c r="HT1020" s="2"/>
      <c r="HU1020" s="2"/>
      <c r="HV1020" s="2"/>
      <c r="HW1020" s="2"/>
      <c r="HX1020" s="2"/>
      <c r="HY1020" s="2"/>
      <c r="HZ1020" s="2"/>
      <c r="IA1020" s="2"/>
      <c r="IB1020" s="2"/>
      <c r="IC1020" s="2"/>
      <c r="ID1020" s="2"/>
      <c r="IE1020" s="2"/>
      <c r="IF1020" s="2"/>
      <c r="IG1020" s="2"/>
    </row>
    <row r="1021" spans="1:241" s="6" customFormat="1" x14ac:dyDescent="0.25">
      <c r="A1021" s="33"/>
      <c r="B1021" s="29"/>
      <c r="C1021" s="29"/>
      <c r="D1021" s="30"/>
      <c r="E1021" s="29"/>
      <c r="F1021" s="29"/>
      <c r="G1021" s="29"/>
      <c r="H1021" s="29"/>
      <c r="I1021" s="3"/>
      <c r="J1021" s="3"/>
      <c r="K1021" s="3"/>
      <c r="L1021" s="57"/>
      <c r="M1021" s="57"/>
      <c r="N1021" s="57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  <c r="DT1021" s="2"/>
      <c r="DU1021" s="2"/>
      <c r="DV1021" s="2"/>
      <c r="DW1021" s="2"/>
      <c r="DX1021" s="2"/>
      <c r="DY1021" s="2"/>
      <c r="DZ1021" s="2"/>
      <c r="EA1021" s="2"/>
      <c r="EB1021" s="2"/>
      <c r="EC1021" s="2"/>
      <c r="ED1021" s="2"/>
      <c r="EE1021" s="2"/>
      <c r="EF1021" s="2"/>
      <c r="EG1021" s="2"/>
      <c r="EH1021" s="2"/>
      <c r="EI1021" s="2"/>
      <c r="EJ1021" s="2"/>
      <c r="EK1021" s="2"/>
      <c r="EL1021" s="2"/>
      <c r="EM1021" s="2"/>
      <c r="EN1021" s="2"/>
      <c r="EO1021" s="2"/>
      <c r="EP1021" s="2"/>
      <c r="EQ1021" s="2"/>
      <c r="ER1021" s="2"/>
      <c r="ES1021" s="2"/>
      <c r="ET1021" s="2"/>
      <c r="EU1021" s="2"/>
      <c r="EV1021" s="2"/>
      <c r="EW1021" s="2"/>
      <c r="EX1021" s="2"/>
      <c r="EY1021" s="2"/>
      <c r="EZ1021" s="2"/>
      <c r="FA1021" s="2"/>
      <c r="FB1021" s="2"/>
      <c r="FC1021" s="2"/>
      <c r="FD1021" s="2"/>
      <c r="FE1021" s="2"/>
      <c r="FF1021" s="2"/>
      <c r="FG1021" s="2"/>
      <c r="FH1021" s="2"/>
      <c r="FI1021" s="2"/>
      <c r="FJ1021" s="2"/>
      <c r="FK1021" s="2"/>
      <c r="FL1021" s="2"/>
      <c r="FM1021" s="2"/>
      <c r="FN1021" s="2"/>
      <c r="FO1021" s="2"/>
      <c r="FP1021" s="2"/>
      <c r="FQ1021" s="2"/>
      <c r="FR1021" s="2"/>
      <c r="FS1021" s="2"/>
      <c r="FT1021" s="2"/>
      <c r="FU1021" s="2"/>
      <c r="FV1021" s="2"/>
      <c r="FW1021" s="2"/>
      <c r="FX1021" s="2"/>
      <c r="FY1021" s="2"/>
      <c r="FZ1021" s="2"/>
      <c r="GA1021" s="2"/>
      <c r="GB1021" s="2"/>
      <c r="GC1021" s="2"/>
      <c r="GD1021" s="2"/>
      <c r="GE1021" s="2"/>
      <c r="GF1021" s="2"/>
      <c r="GG1021" s="2"/>
      <c r="GH1021" s="2"/>
      <c r="GI1021" s="2"/>
      <c r="GJ1021" s="2"/>
      <c r="GK1021" s="2"/>
      <c r="GL1021" s="2"/>
      <c r="GM1021" s="2"/>
      <c r="GN1021" s="2"/>
      <c r="GO1021" s="2"/>
      <c r="GP1021" s="2"/>
      <c r="GQ1021" s="2"/>
      <c r="GR1021" s="2"/>
      <c r="GS1021" s="2"/>
      <c r="GT1021" s="2"/>
      <c r="GU1021" s="2"/>
      <c r="GV1021" s="2"/>
      <c r="GW1021" s="2"/>
      <c r="GX1021" s="2"/>
      <c r="GY1021" s="2"/>
      <c r="GZ1021" s="2"/>
      <c r="HA1021" s="2"/>
      <c r="HB1021" s="2"/>
      <c r="HC1021" s="2"/>
      <c r="HD1021" s="2"/>
      <c r="HE1021" s="2"/>
      <c r="HF1021" s="2"/>
      <c r="HG1021" s="2"/>
      <c r="HH1021" s="2"/>
      <c r="HI1021" s="2"/>
      <c r="HJ1021" s="2"/>
      <c r="HK1021" s="2"/>
      <c r="HL1021" s="2"/>
      <c r="HM1021" s="2"/>
      <c r="HN1021" s="2"/>
      <c r="HO1021" s="2"/>
      <c r="HP1021" s="2"/>
      <c r="HQ1021" s="2"/>
      <c r="HR1021" s="2"/>
      <c r="HS1021" s="2"/>
      <c r="HT1021" s="2"/>
      <c r="HU1021" s="2"/>
      <c r="HV1021" s="2"/>
      <c r="HW1021" s="2"/>
      <c r="HX1021" s="2"/>
      <c r="HY1021" s="2"/>
      <c r="HZ1021" s="2"/>
      <c r="IA1021" s="2"/>
      <c r="IB1021" s="2"/>
      <c r="IC1021" s="2"/>
      <c r="ID1021" s="2"/>
      <c r="IE1021" s="2"/>
      <c r="IF1021" s="2"/>
      <c r="IG1021" s="2"/>
    </row>
    <row r="1022" spans="1:241" s="6" customFormat="1" x14ac:dyDescent="0.25">
      <c r="A1022" s="33"/>
      <c r="B1022" s="29"/>
      <c r="C1022" s="29"/>
      <c r="D1022" s="30"/>
      <c r="E1022" s="29"/>
      <c r="F1022" s="29"/>
      <c r="G1022" s="29"/>
      <c r="H1022" s="29"/>
      <c r="I1022" s="3"/>
      <c r="J1022" s="3"/>
      <c r="K1022" s="3"/>
      <c r="L1022" s="57"/>
      <c r="M1022" s="57"/>
      <c r="N1022" s="57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  <c r="DW1022" s="2"/>
      <c r="DX1022" s="2"/>
      <c r="DY1022" s="2"/>
      <c r="DZ1022" s="2"/>
      <c r="EA1022" s="2"/>
      <c r="EB1022" s="2"/>
      <c r="EC1022" s="2"/>
      <c r="ED1022" s="2"/>
      <c r="EE1022" s="2"/>
      <c r="EF1022" s="2"/>
      <c r="EG1022" s="2"/>
      <c r="EH1022" s="2"/>
      <c r="EI1022" s="2"/>
      <c r="EJ1022" s="2"/>
      <c r="EK1022" s="2"/>
      <c r="EL1022" s="2"/>
      <c r="EM1022" s="2"/>
      <c r="EN1022" s="2"/>
      <c r="EO1022" s="2"/>
      <c r="EP1022" s="2"/>
      <c r="EQ1022" s="2"/>
      <c r="ER1022" s="2"/>
      <c r="ES1022" s="2"/>
      <c r="ET1022" s="2"/>
      <c r="EU1022" s="2"/>
      <c r="EV1022" s="2"/>
      <c r="EW1022" s="2"/>
      <c r="EX1022" s="2"/>
      <c r="EY1022" s="2"/>
      <c r="EZ1022" s="2"/>
      <c r="FA1022" s="2"/>
      <c r="FB1022" s="2"/>
      <c r="FC1022" s="2"/>
      <c r="FD1022" s="2"/>
      <c r="FE1022" s="2"/>
      <c r="FF1022" s="2"/>
      <c r="FG1022" s="2"/>
      <c r="FH1022" s="2"/>
      <c r="FI1022" s="2"/>
      <c r="FJ1022" s="2"/>
      <c r="FK1022" s="2"/>
      <c r="FL1022" s="2"/>
      <c r="FM1022" s="2"/>
      <c r="FN1022" s="2"/>
      <c r="FO1022" s="2"/>
      <c r="FP1022" s="2"/>
      <c r="FQ1022" s="2"/>
      <c r="FR1022" s="2"/>
      <c r="FS1022" s="2"/>
      <c r="FT1022" s="2"/>
      <c r="FU1022" s="2"/>
      <c r="FV1022" s="2"/>
      <c r="FW1022" s="2"/>
      <c r="FX1022" s="2"/>
      <c r="FY1022" s="2"/>
      <c r="FZ1022" s="2"/>
      <c r="GA1022" s="2"/>
      <c r="GB1022" s="2"/>
      <c r="GC1022" s="2"/>
      <c r="GD1022" s="2"/>
      <c r="GE1022" s="2"/>
      <c r="GF1022" s="2"/>
      <c r="GG1022" s="2"/>
      <c r="GH1022" s="2"/>
      <c r="GI1022" s="2"/>
      <c r="GJ1022" s="2"/>
      <c r="GK1022" s="2"/>
      <c r="GL1022" s="2"/>
      <c r="GM1022" s="2"/>
      <c r="GN1022" s="2"/>
      <c r="GO1022" s="2"/>
      <c r="GP1022" s="2"/>
      <c r="GQ1022" s="2"/>
      <c r="GR1022" s="2"/>
      <c r="GS1022" s="2"/>
      <c r="GT1022" s="2"/>
      <c r="GU1022" s="2"/>
      <c r="GV1022" s="2"/>
      <c r="GW1022" s="2"/>
      <c r="GX1022" s="2"/>
      <c r="GY1022" s="2"/>
      <c r="GZ1022" s="2"/>
      <c r="HA1022" s="2"/>
      <c r="HB1022" s="2"/>
      <c r="HC1022" s="2"/>
      <c r="HD1022" s="2"/>
      <c r="HE1022" s="2"/>
      <c r="HF1022" s="2"/>
      <c r="HG1022" s="2"/>
      <c r="HH1022" s="2"/>
      <c r="HI1022" s="2"/>
      <c r="HJ1022" s="2"/>
      <c r="HK1022" s="2"/>
      <c r="HL1022" s="2"/>
      <c r="HM1022" s="2"/>
      <c r="HN1022" s="2"/>
      <c r="HO1022" s="2"/>
      <c r="HP1022" s="2"/>
      <c r="HQ1022" s="2"/>
      <c r="HR1022" s="2"/>
      <c r="HS1022" s="2"/>
      <c r="HT1022" s="2"/>
      <c r="HU1022" s="2"/>
      <c r="HV1022" s="2"/>
      <c r="HW1022" s="2"/>
      <c r="HX1022" s="2"/>
      <c r="HY1022" s="2"/>
      <c r="HZ1022" s="2"/>
      <c r="IA1022" s="2"/>
      <c r="IB1022" s="2"/>
      <c r="IC1022" s="2"/>
      <c r="ID1022" s="2"/>
      <c r="IE1022" s="2"/>
      <c r="IF1022" s="2"/>
      <c r="IG1022" s="2"/>
    </row>
    <row r="1023" spans="1:241" s="6" customFormat="1" x14ac:dyDescent="0.25">
      <c r="A1023" s="33"/>
      <c r="B1023" s="29"/>
      <c r="C1023" s="29"/>
      <c r="D1023" s="30"/>
      <c r="E1023" s="29"/>
      <c r="F1023" s="29"/>
      <c r="G1023" s="29"/>
      <c r="H1023" s="29"/>
      <c r="I1023" s="3"/>
      <c r="J1023" s="3"/>
      <c r="K1023" s="3"/>
      <c r="L1023" s="57"/>
      <c r="M1023" s="57"/>
      <c r="N1023" s="57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  <c r="DP1023" s="2"/>
      <c r="DQ1023" s="2"/>
      <c r="DR1023" s="2"/>
      <c r="DS1023" s="2"/>
      <c r="DT1023" s="2"/>
      <c r="DU1023" s="2"/>
      <c r="DV1023" s="2"/>
      <c r="DW1023" s="2"/>
      <c r="DX1023" s="2"/>
      <c r="DY1023" s="2"/>
      <c r="DZ1023" s="2"/>
      <c r="EA1023" s="2"/>
      <c r="EB1023" s="2"/>
      <c r="EC1023" s="2"/>
      <c r="ED1023" s="2"/>
      <c r="EE1023" s="2"/>
      <c r="EF1023" s="2"/>
      <c r="EG1023" s="2"/>
      <c r="EH1023" s="2"/>
      <c r="EI1023" s="2"/>
      <c r="EJ1023" s="2"/>
      <c r="EK1023" s="2"/>
      <c r="EL1023" s="2"/>
      <c r="EM1023" s="2"/>
      <c r="EN1023" s="2"/>
      <c r="EO1023" s="2"/>
      <c r="EP1023" s="2"/>
      <c r="EQ1023" s="2"/>
      <c r="ER1023" s="2"/>
      <c r="ES1023" s="2"/>
      <c r="ET1023" s="2"/>
      <c r="EU1023" s="2"/>
      <c r="EV1023" s="2"/>
      <c r="EW1023" s="2"/>
      <c r="EX1023" s="2"/>
      <c r="EY1023" s="2"/>
      <c r="EZ1023" s="2"/>
      <c r="FA1023" s="2"/>
      <c r="FB1023" s="2"/>
      <c r="FC1023" s="2"/>
      <c r="FD1023" s="2"/>
      <c r="FE1023" s="2"/>
      <c r="FF1023" s="2"/>
      <c r="FG1023" s="2"/>
      <c r="FH1023" s="2"/>
      <c r="FI1023" s="2"/>
      <c r="FJ1023" s="2"/>
      <c r="FK1023" s="2"/>
      <c r="FL1023" s="2"/>
      <c r="FM1023" s="2"/>
      <c r="FN1023" s="2"/>
      <c r="FO1023" s="2"/>
      <c r="FP1023" s="2"/>
      <c r="FQ1023" s="2"/>
      <c r="FR1023" s="2"/>
      <c r="FS1023" s="2"/>
      <c r="FT1023" s="2"/>
      <c r="FU1023" s="2"/>
      <c r="FV1023" s="2"/>
      <c r="FW1023" s="2"/>
      <c r="FX1023" s="2"/>
      <c r="FY1023" s="2"/>
      <c r="FZ1023" s="2"/>
      <c r="GA1023" s="2"/>
      <c r="GB1023" s="2"/>
      <c r="GC1023" s="2"/>
      <c r="GD1023" s="2"/>
      <c r="GE1023" s="2"/>
      <c r="GF1023" s="2"/>
      <c r="GG1023" s="2"/>
      <c r="GH1023" s="2"/>
      <c r="GI1023" s="2"/>
      <c r="GJ1023" s="2"/>
      <c r="GK1023" s="2"/>
      <c r="GL1023" s="2"/>
      <c r="GM1023" s="2"/>
      <c r="GN1023" s="2"/>
      <c r="GO1023" s="2"/>
      <c r="GP1023" s="2"/>
      <c r="GQ1023" s="2"/>
      <c r="GR1023" s="2"/>
      <c r="GS1023" s="2"/>
      <c r="GT1023" s="2"/>
      <c r="GU1023" s="2"/>
      <c r="GV1023" s="2"/>
      <c r="GW1023" s="2"/>
      <c r="GX1023" s="2"/>
      <c r="GY1023" s="2"/>
      <c r="GZ1023" s="2"/>
      <c r="HA1023" s="2"/>
      <c r="HB1023" s="2"/>
      <c r="HC1023" s="2"/>
      <c r="HD1023" s="2"/>
      <c r="HE1023" s="2"/>
      <c r="HF1023" s="2"/>
      <c r="HG1023" s="2"/>
      <c r="HH1023" s="2"/>
      <c r="HI1023" s="2"/>
      <c r="HJ1023" s="2"/>
      <c r="HK1023" s="2"/>
      <c r="HL1023" s="2"/>
      <c r="HM1023" s="2"/>
      <c r="HN1023" s="2"/>
      <c r="HO1023" s="2"/>
      <c r="HP1023" s="2"/>
      <c r="HQ1023" s="2"/>
      <c r="HR1023" s="2"/>
      <c r="HS1023" s="2"/>
      <c r="HT1023" s="2"/>
      <c r="HU1023" s="2"/>
      <c r="HV1023" s="2"/>
      <c r="HW1023" s="2"/>
      <c r="HX1023" s="2"/>
      <c r="HY1023" s="2"/>
      <c r="HZ1023" s="2"/>
      <c r="IA1023" s="2"/>
      <c r="IB1023" s="2"/>
      <c r="IC1023" s="2"/>
      <c r="ID1023" s="2"/>
      <c r="IE1023" s="2"/>
      <c r="IF1023" s="2"/>
      <c r="IG1023" s="2"/>
    </row>
    <row r="1024" spans="1:241" s="6" customFormat="1" x14ac:dyDescent="0.25">
      <c r="A1024" s="33"/>
      <c r="B1024" s="29"/>
      <c r="C1024" s="29"/>
      <c r="D1024" s="30"/>
      <c r="E1024" s="29"/>
      <c r="F1024" s="29"/>
      <c r="G1024" s="29"/>
      <c r="H1024" s="29"/>
      <c r="I1024" s="3"/>
      <c r="J1024" s="3"/>
      <c r="K1024" s="3"/>
      <c r="L1024" s="57"/>
      <c r="M1024" s="57"/>
      <c r="N1024" s="57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  <c r="DP1024" s="2"/>
      <c r="DQ1024" s="2"/>
      <c r="DR1024" s="2"/>
      <c r="DS1024" s="2"/>
      <c r="DT1024" s="2"/>
      <c r="DU1024" s="2"/>
      <c r="DV1024" s="2"/>
      <c r="DW1024" s="2"/>
      <c r="DX1024" s="2"/>
      <c r="DY1024" s="2"/>
      <c r="DZ1024" s="2"/>
      <c r="EA1024" s="2"/>
      <c r="EB1024" s="2"/>
      <c r="EC1024" s="2"/>
      <c r="ED1024" s="2"/>
      <c r="EE1024" s="2"/>
      <c r="EF1024" s="2"/>
      <c r="EG1024" s="2"/>
      <c r="EH1024" s="2"/>
      <c r="EI1024" s="2"/>
      <c r="EJ1024" s="2"/>
      <c r="EK1024" s="2"/>
      <c r="EL1024" s="2"/>
      <c r="EM1024" s="2"/>
      <c r="EN1024" s="2"/>
      <c r="EO1024" s="2"/>
      <c r="EP1024" s="2"/>
      <c r="EQ1024" s="2"/>
      <c r="ER1024" s="2"/>
      <c r="ES1024" s="2"/>
      <c r="ET1024" s="2"/>
      <c r="EU1024" s="2"/>
      <c r="EV1024" s="2"/>
      <c r="EW1024" s="2"/>
      <c r="EX1024" s="2"/>
      <c r="EY1024" s="2"/>
      <c r="EZ1024" s="2"/>
      <c r="FA1024" s="2"/>
      <c r="FB1024" s="2"/>
      <c r="FC1024" s="2"/>
      <c r="FD1024" s="2"/>
      <c r="FE1024" s="2"/>
      <c r="FF1024" s="2"/>
      <c r="FG1024" s="2"/>
      <c r="FH1024" s="2"/>
      <c r="FI1024" s="2"/>
      <c r="FJ1024" s="2"/>
      <c r="FK1024" s="2"/>
      <c r="FL1024" s="2"/>
      <c r="FM1024" s="2"/>
      <c r="FN1024" s="2"/>
      <c r="FO1024" s="2"/>
      <c r="FP1024" s="2"/>
      <c r="FQ1024" s="2"/>
      <c r="FR1024" s="2"/>
      <c r="FS1024" s="2"/>
      <c r="FT1024" s="2"/>
      <c r="FU1024" s="2"/>
      <c r="FV1024" s="2"/>
      <c r="FW1024" s="2"/>
      <c r="FX1024" s="2"/>
      <c r="FY1024" s="2"/>
      <c r="FZ1024" s="2"/>
      <c r="GA1024" s="2"/>
      <c r="GB1024" s="2"/>
      <c r="GC1024" s="2"/>
      <c r="GD1024" s="2"/>
      <c r="GE1024" s="2"/>
      <c r="GF1024" s="2"/>
      <c r="GG1024" s="2"/>
      <c r="GH1024" s="2"/>
      <c r="GI1024" s="2"/>
      <c r="GJ1024" s="2"/>
      <c r="GK1024" s="2"/>
      <c r="GL1024" s="2"/>
      <c r="GM1024" s="2"/>
      <c r="GN1024" s="2"/>
      <c r="GO1024" s="2"/>
      <c r="GP1024" s="2"/>
      <c r="GQ1024" s="2"/>
      <c r="GR1024" s="2"/>
      <c r="GS1024" s="2"/>
      <c r="GT1024" s="2"/>
      <c r="GU1024" s="2"/>
      <c r="GV1024" s="2"/>
      <c r="GW1024" s="2"/>
      <c r="GX1024" s="2"/>
      <c r="GY1024" s="2"/>
      <c r="GZ1024" s="2"/>
      <c r="HA1024" s="2"/>
      <c r="HB1024" s="2"/>
      <c r="HC1024" s="2"/>
      <c r="HD1024" s="2"/>
      <c r="HE1024" s="2"/>
      <c r="HF1024" s="2"/>
      <c r="HG1024" s="2"/>
      <c r="HH1024" s="2"/>
      <c r="HI1024" s="2"/>
      <c r="HJ1024" s="2"/>
      <c r="HK1024" s="2"/>
      <c r="HL1024" s="2"/>
      <c r="HM1024" s="2"/>
      <c r="HN1024" s="2"/>
      <c r="HO1024" s="2"/>
      <c r="HP1024" s="2"/>
      <c r="HQ1024" s="2"/>
      <c r="HR1024" s="2"/>
      <c r="HS1024" s="2"/>
      <c r="HT1024" s="2"/>
      <c r="HU1024" s="2"/>
      <c r="HV1024" s="2"/>
      <c r="HW1024" s="2"/>
      <c r="HX1024" s="2"/>
      <c r="HY1024" s="2"/>
      <c r="HZ1024" s="2"/>
      <c r="IA1024" s="2"/>
      <c r="IB1024" s="2"/>
      <c r="IC1024" s="2"/>
      <c r="ID1024" s="2"/>
      <c r="IE1024" s="2"/>
      <c r="IF1024" s="2"/>
      <c r="IG1024" s="2"/>
    </row>
    <row r="1025" spans="1:241" s="6" customFormat="1" x14ac:dyDescent="0.25">
      <c r="A1025" s="33"/>
      <c r="B1025" s="29"/>
      <c r="C1025" s="29"/>
      <c r="D1025" s="30"/>
      <c r="E1025" s="29"/>
      <c r="F1025" s="29"/>
      <c r="G1025" s="29"/>
      <c r="H1025" s="29"/>
      <c r="I1025" s="3"/>
      <c r="J1025" s="3"/>
      <c r="K1025" s="3"/>
      <c r="L1025" s="57"/>
      <c r="M1025" s="57"/>
      <c r="N1025" s="57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  <c r="DP1025" s="2"/>
      <c r="DQ1025" s="2"/>
      <c r="DR1025" s="2"/>
      <c r="DS1025" s="2"/>
      <c r="DT1025" s="2"/>
      <c r="DU1025" s="2"/>
      <c r="DV1025" s="2"/>
      <c r="DW1025" s="2"/>
      <c r="DX1025" s="2"/>
      <c r="DY1025" s="2"/>
      <c r="DZ1025" s="2"/>
      <c r="EA1025" s="2"/>
      <c r="EB1025" s="2"/>
      <c r="EC1025" s="2"/>
      <c r="ED1025" s="2"/>
      <c r="EE1025" s="2"/>
      <c r="EF1025" s="2"/>
      <c r="EG1025" s="2"/>
      <c r="EH1025" s="2"/>
      <c r="EI1025" s="2"/>
      <c r="EJ1025" s="2"/>
      <c r="EK1025" s="2"/>
      <c r="EL1025" s="2"/>
      <c r="EM1025" s="2"/>
      <c r="EN1025" s="2"/>
      <c r="EO1025" s="2"/>
      <c r="EP1025" s="2"/>
      <c r="EQ1025" s="2"/>
      <c r="ER1025" s="2"/>
      <c r="ES1025" s="2"/>
      <c r="ET1025" s="2"/>
      <c r="EU1025" s="2"/>
      <c r="EV1025" s="2"/>
      <c r="EW1025" s="2"/>
      <c r="EX1025" s="2"/>
      <c r="EY1025" s="2"/>
      <c r="EZ1025" s="2"/>
      <c r="FA1025" s="2"/>
      <c r="FB1025" s="2"/>
      <c r="FC1025" s="2"/>
      <c r="FD1025" s="2"/>
      <c r="FE1025" s="2"/>
      <c r="FF1025" s="2"/>
      <c r="FG1025" s="2"/>
      <c r="FH1025" s="2"/>
      <c r="FI1025" s="2"/>
      <c r="FJ1025" s="2"/>
      <c r="FK1025" s="2"/>
      <c r="FL1025" s="2"/>
      <c r="FM1025" s="2"/>
      <c r="FN1025" s="2"/>
      <c r="FO1025" s="2"/>
      <c r="FP1025" s="2"/>
      <c r="FQ1025" s="2"/>
      <c r="FR1025" s="2"/>
      <c r="FS1025" s="2"/>
      <c r="FT1025" s="2"/>
      <c r="FU1025" s="2"/>
      <c r="FV1025" s="2"/>
      <c r="FW1025" s="2"/>
      <c r="FX1025" s="2"/>
      <c r="FY1025" s="2"/>
      <c r="FZ1025" s="2"/>
      <c r="GA1025" s="2"/>
      <c r="GB1025" s="2"/>
      <c r="GC1025" s="2"/>
      <c r="GD1025" s="2"/>
      <c r="GE1025" s="2"/>
      <c r="GF1025" s="2"/>
      <c r="GG1025" s="2"/>
      <c r="GH1025" s="2"/>
      <c r="GI1025" s="2"/>
      <c r="GJ1025" s="2"/>
      <c r="GK1025" s="2"/>
      <c r="GL1025" s="2"/>
      <c r="GM1025" s="2"/>
      <c r="GN1025" s="2"/>
      <c r="GO1025" s="2"/>
      <c r="GP1025" s="2"/>
      <c r="GQ1025" s="2"/>
      <c r="GR1025" s="2"/>
      <c r="GS1025" s="2"/>
      <c r="GT1025" s="2"/>
      <c r="GU1025" s="2"/>
      <c r="GV1025" s="2"/>
      <c r="GW1025" s="2"/>
      <c r="GX1025" s="2"/>
      <c r="GY1025" s="2"/>
      <c r="GZ1025" s="2"/>
      <c r="HA1025" s="2"/>
      <c r="HB1025" s="2"/>
      <c r="HC1025" s="2"/>
      <c r="HD1025" s="2"/>
      <c r="HE1025" s="2"/>
      <c r="HF1025" s="2"/>
      <c r="HG1025" s="2"/>
      <c r="HH1025" s="2"/>
      <c r="HI1025" s="2"/>
      <c r="HJ1025" s="2"/>
      <c r="HK1025" s="2"/>
      <c r="HL1025" s="2"/>
      <c r="HM1025" s="2"/>
      <c r="HN1025" s="2"/>
      <c r="HO1025" s="2"/>
      <c r="HP1025" s="2"/>
      <c r="HQ1025" s="2"/>
      <c r="HR1025" s="2"/>
      <c r="HS1025" s="2"/>
      <c r="HT1025" s="2"/>
      <c r="HU1025" s="2"/>
      <c r="HV1025" s="2"/>
      <c r="HW1025" s="2"/>
      <c r="HX1025" s="2"/>
      <c r="HY1025" s="2"/>
      <c r="HZ1025" s="2"/>
      <c r="IA1025" s="2"/>
      <c r="IB1025" s="2"/>
      <c r="IC1025" s="2"/>
      <c r="ID1025" s="2"/>
      <c r="IE1025" s="2"/>
      <c r="IF1025" s="2"/>
      <c r="IG1025" s="2"/>
    </row>
    <row r="1026" spans="1:241" s="6" customFormat="1" x14ac:dyDescent="0.25">
      <c r="A1026" s="33"/>
      <c r="B1026" s="29"/>
      <c r="C1026" s="29"/>
      <c r="D1026" s="30"/>
      <c r="E1026" s="29"/>
      <c r="F1026" s="29"/>
      <c r="G1026" s="29"/>
      <c r="H1026" s="29"/>
      <c r="I1026" s="3"/>
      <c r="J1026" s="3"/>
      <c r="K1026" s="3"/>
      <c r="L1026" s="57"/>
      <c r="M1026" s="57"/>
      <c r="N1026" s="57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  <c r="DT1026" s="2"/>
      <c r="DU1026" s="2"/>
      <c r="DV1026" s="2"/>
      <c r="DW1026" s="2"/>
      <c r="DX1026" s="2"/>
      <c r="DY1026" s="2"/>
      <c r="DZ1026" s="2"/>
      <c r="EA1026" s="2"/>
      <c r="EB1026" s="2"/>
      <c r="EC1026" s="2"/>
      <c r="ED1026" s="2"/>
      <c r="EE1026" s="2"/>
      <c r="EF1026" s="2"/>
      <c r="EG1026" s="2"/>
      <c r="EH1026" s="2"/>
      <c r="EI1026" s="2"/>
      <c r="EJ1026" s="2"/>
      <c r="EK1026" s="2"/>
      <c r="EL1026" s="2"/>
      <c r="EM1026" s="2"/>
      <c r="EN1026" s="2"/>
      <c r="EO1026" s="2"/>
      <c r="EP1026" s="2"/>
      <c r="EQ1026" s="2"/>
      <c r="ER1026" s="2"/>
      <c r="ES1026" s="2"/>
      <c r="ET1026" s="2"/>
      <c r="EU1026" s="2"/>
      <c r="EV1026" s="2"/>
      <c r="EW1026" s="2"/>
      <c r="EX1026" s="2"/>
      <c r="EY1026" s="2"/>
      <c r="EZ1026" s="2"/>
      <c r="FA1026" s="2"/>
      <c r="FB1026" s="2"/>
      <c r="FC1026" s="2"/>
      <c r="FD1026" s="2"/>
      <c r="FE1026" s="2"/>
      <c r="FF1026" s="2"/>
      <c r="FG1026" s="2"/>
      <c r="FH1026" s="2"/>
      <c r="FI1026" s="2"/>
      <c r="FJ1026" s="2"/>
      <c r="FK1026" s="2"/>
      <c r="FL1026" s="2"/>
      <c r="FM1026" s="2"/>
      <c r="FN1026" s="2"/>
      <c r="FO1026" s="2"/>
      <c r="FP1026" s="2"/>
      <c r="FQ1026" s="2"/>
      <c r="FR1026" s="2"/>
      <c r="FS1026" s="2"/>
      <c r="FT1026" s="2"/>
      <c r="FU1026" s="2"/>
      <c r="FV1026" s="2"/>
      <c r="FW1026" s="2"/>
      <c r="FX1026" s="2"/>
      <c r="FY1026" s="2"/>
      <c r="FZ1026" s="2"/>
      <c r="GA1026" s="2"/>
      <c r="GB1026" s="2"/>
      <c r="GC1026" s="2"/>
      <c r="GD1026" s="2"/>
      <c r="GE1026" s="2"/>
      <c r="GF1026" s="2"/>
      <c r="GG1026" s="2"/>
      <c r="GH1026" s="2"/>
      <c r="GI1026" s="2"/>
      <c r="GJ1026" s="2"/>
      <c r="GK1026" s="2"/>
      <c r="GL1026" s="2"/>
      <c r="GM1026" s="2"/>
      <c r="GN1026" s="2"/>
      <c r="GO1026" s="2"/>
      <c r="GP1026" s="2"/>
      <c r="GQ1026" s="2"/>
      <c r="GR1026" s="2"/>
      <c r="GS1026" s="2"/>
      <c r="GT1026" s="2"/>
      <c r="GU1026" s="2"/>
      <c r="GV1026" s="2"/>
      <c r="GW1026" s="2"/>
      <c r="GX1026" s="2"/>
      <c r="GY1026" s="2"/>
      <c r="GZ1026" s="2"/>
      <c r="HA1026" s="2"/>
      <c r="HB1026" s="2"/>
      <c r="HC1026" s="2"/>
      <c r="HD1026" s="2"/>
      <c r="HE1026" s="2"/>
      <c r="HF1026" s="2"/>
      <c r="HG1026" s="2"/>
      <c r="HH1026" s="2"/>
      <c r="HI1026" s="2"/>
      <c r="HJ1026" s="2"/>
      <c r="HK1026" s="2"/>
      <c r="HL1026" s="2"/>
      <c r="HM1026" s="2"/>
      <c r="HN1026" s="2"/>
      <c r="HO1026" s="2"/>
      <c r="HP1026" s="2"/>
      <c r="HQ1026" s="2"/>
      <c r="HR1026" s="2"/>
      <c r="HS1026" s="2"/>
      <c r="HT1026" s="2"/>
      <c r="HU1026" s="2"/>
      <c r="HV1026" s="2"/>
      <c r="HW1026" s="2"/>
      <c r="HX1026" s="2"/>
      <c r="HY1026" s="2"/>
      <c r="HZ1026" s="2"/>
      <c r="IA1026" s="2"/>
      <c r="IB1026" s="2"/>
      <c r="IC1026" s="2"/>
      <c r="ID1026" s="2"/>
      <c r="IE1026" s="2"/>
      <c r="IF1026" s="2"/>
      <c r="IG1026" s="2"/>
    </row>
    <row r="1027" spans="1:241" s="6" customFormat="1" x14ac:dyDescent="0.25">
      <c r="A1027" s="33"/>
      <c r="B1027" s="29"/>
      <c r="C1027" s="29"/>
      <c r="D1027" s="30"/>
      <c r="E1027" s="29"/>
      <c r="F1027" s="29"/>
      <c r="G1027" s="29"/>
      <c r="H1027" s="29"/>
      <c r="I1027" s="3"/>
      <c r="J1027" s="3"/>
      <c r="K1027" s="3"/>
      <c r="L1027" s="57"/>
      <c r="M1027" s="57"/>
      <c r="N1027" s="57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  <c r="DP1027" s="2"/>
      <c r="DQ1027" s="2"/>
      <c r="DR1027" s="2"/>
      <c r="DS1027" s="2"/>
      <c r="DT1027" s="2"/>
      <c r="DU1027" s="2"/>
      <c r="DV1027" s="2"/>
      <c r="DW1027" s="2"/>
      <c r="DX1027" s="2"/>
      <c r="DY1027" s="2"/>
      <c r="DZ1027" s="2"/>
      <c r="EA1027" s="2"/>
      <c r="EB1027" s="2"/>
      <c r="EC1027" s="2"/>
      <c r="ED1027" s="2"/>
      <c r="EE1027" s="2"/>
      <c r="EF1027" s="2"/>
      <c r="EG1027" s="2"/>
      <c r="EH1027" s="2"/>
      <c r="EI1027" s="2"/>
      <c r="EJ1027" s="2"/>
      <c r="EK1027" s="2"/>
      <c r="EL1027" s="2"/>
      <c r="EM1027" s="2"/>
      <c r="EN1027" s="2"/>
      <c r="EO1027" s="2"/>
      <c r="EP1027" s="2"/>
      <c r="EQ1027" s="2"/>
      <c r="ER1027" s="2"/>
      <c r="ES1027" s="2"/>
      <c r="ET1027" s="2"/>
      <c r="EU1027" s="2"/>
      <c r="EV1027" s="2"/>
      <c r="EW1027" s="2"/>
      <c r="EX1027" s="2"/>
      <c r="EY1027" s="2"/>
      <c r="EZ1027" s="2"/>
      <c r="FA1027" s="2"/>
      <c r="FB1027" s="2"/>
      <c r="FC1027" s="2"/>
      <c r="FD1027" s="2"/>
      <c r="FE1027" s="2"/>
      <c r="FF1027" s="2"/>
      <c r="FG1027" s="2"/>
      <c r="FH1027" s="2"/>
      <c r="FI1027" s="2"/>
      <c r="FJ1027" s="2"/>
      <c r="FK1027" s="2"/>
      <c r="FL1027" s="2"/>
      <c r="FM1027" s="2"/>
      <c r="FN1027" s="2"/>
      <c r="FO1027" s="2"/>
      <c r="FP1027" s="2"/>
      <c r="FQ1027" s="2"/>
      <c r="FR1027" s="2"/>
      <c r="FS1027" s="2"/>
      <c r="FT1027" s="2"/>
      <c r="FU1027" s="2"/>
      <c r="FV1027" s="2"/>
      <c r="FW1027" s="2"/>
      <c r="FX1027" s="2"/>
      <c r="FY1027" s="2"/>
      <c r="FZ1027" s="2"/>
      <c r="GA1027" s="2"/>
      <c r="GB1027" s="2"/>
      <c r="GC1027" s="2"/>
      <c r="GD1027" s="2"/>
      <c r="GE1027" s="2"/>
      <c r="GF1027" s="2"/>
      <c r="GG1027" s="2"/>
      <c r="GH1027" s="2"/>
      <c r="GI1027" s="2"/>
      <c r="GJ1027" s="2"/>
      <c r="GK1027" s="2"/>
      <c r="GL1027" s="2"/>
      <c r="GM1027" s="2"/>
      <c r="GN1027" s="2"/>
      <c r="GO1027" s="2"/>
      <c r="GP1027" s="2"/>
      <c r="GQ1027" s="2"/>
      <c r="GR1027" s="2"/>
      <c r="GS1027" s="2"/>
      <c r="GT1027" s="2"/>
      <c r="GU1027" s="2"/>
      <c r="GV1027" s="2"/>
      <c r="GW1027" s="2"/>
      <c r="GX1027" s="2"/>
      <c r="GY1027" s="2"/>
      <c r="GZ1027" s="2"/>
      <c r="HA1027" s="2"/>
      <c r="HB1027" s="2"/>
      <c r="HC1027" s="2"/>
      <c r="HD1027" s="2"/>
      <c r="HE1027" s="2"/>
      <c r="HF1027" s="2"/>
      <c r="HG1027" s="2"/>
      <c r="HH1027" s="2"/>
      <c r="HI1027" s="2"/>
      <c r="HJ1027" s="2"/>
      <c r="HK1027" s="2"/>
      <c r="HL1027" s="2"/>
      <c r="HM1027" s="2"/>
      <c r="HN1027" s="2"/>
      <c r="HO1027" s="2"/>
      <c r="HP1027" s="2"/>
      <c r="HQ1027" s="2"/>
      <c r="HR1027" s="2"/>
      <c r="HS1027" s="2"/>
      <c r="HT1027" s="2"/>
      <c r="HU1027" s="2"/>
      <c r="HV1027" s="2"/>
      <c r="HW1027" s="2"/>
      <c r="HX1027" s="2"/>
      <c r="HY1027" s="2"/>
      <c r="HZ1027" s="2"/>
      <c r="IA1027" s="2"/>
      <c r="IB1027" s="2"/>
      <c r="IC1027" s="2"/>
      <c r="ID1027" s="2"/>
      <c r="IE1027" s="2"/>
      <c r="IF1027" s="2"/>
      <c r="IG1027" s="2"/>
    </row>
    <row r="1028" spans="1:241" s="6" customFormat="1" x14ac:dyDescent="0.25">
      <c r="A1028" s="33"/>
      <c r="B1028" s="29"/>
      <c r="C1028" s="29"/>
      <c r="D1028" s="30"/>
      <c r="E1028" s="29"/>
      <c r="F1028" s="29"/>
      <c r="G1028" s="29"/>
      <c r="H1028" s="29"/>
      <c r="I1028" s="3"/>
      <c r="J1028" s="3"/>
      <c r="K1028" s="3"/>
      <c r="L1028" s="57"/>
      <c r="M1028" s="57"/>
      <c r="N1028" s="57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  <c r="DT1028" s="2"/>
      <c r="DU1028" s="2"/>
      <c r="DV1028" s="2"/>
      <c r="DW1028" s="2"/>
      <c r="DX1028" s="2"/>
      <c r="DY1028" s="2"/>
      <c r="DZ1028" s="2"/>
      <c r="EA1028" s="2"/>
      <c r="EB1028" s="2"/>
      <c r="EC1028" s="2"/>
      <c r="ED1028" s="2"/>
      <c r="EE1028" s="2"/>
      <c r="EF1028" s="2"/>
      <c r="EG1028" s="2"/>
      <c r="EH1028" s="2"/>
      <c r="EI1028" s="2"/>
      <c r="EJ1028" s="2"/>
      <c r="EK1028" s="2"/>
      <c r="EL1028" s="2"/>
      <c r="EM1028" s="2"/>
      <c r="EN1028" s="2"/>
      <c r="EO1028" s="2"/>
      <c r="EP1028" s="2"/>
      <c r="EQ1028" s="2"/>
      <c r="ER1028" s="2"/>
      <c r="ES1028" s="2"/>
      <c r="ET1028" s="2"/>
      <c r="EU1028" s="2"/>
      <c r="EV1028" s="2"/>
      <c r="EW1028" s="2"/>
      <c r="EX1028" s="2"/>
      <c r="EY1028" s="2"/>
      <c r="EZ1028" s="2"/>
      <c r="FA1028" s="2"/>
      <c r="FB1028" s="2"/>
      <c r="FC1028" s="2"/>
      <c r="FD1028" s="2"/>
      <c r="FE1028" s="2"/>
      <c r="FF1028" s="2"/>
      <c r="FG1028" s="2"/>
      <c r="FH1028" s="2"/>
      <c r="FI1028" s="2"/>
      <c r="FJ1028" s="2"/>
      <c r="FK1028" s="2"/>
      <c r="FL1028" s="2"/>
      <c r="FM1028" s="2"/>
      <c r="FN1028" s="2"/>
      <c r="FO1028" s="2"/>
      <c r="FP1028" s="2"/>
      <c r="FQ1028" s="2"/>
      <c r="FR1028" s="2"/>
      <c r="FS1028" s="2"/>
      <c r="FT1028" s="2"/>
      <c r="FU1028" s="2"/>
      <c r="FV1028" s="2"/>
      <c r="FW1028" s="2"/>
      <c r="FX1028" s="2"/>
      <c r="FY1028" s="2"/>
      <c r="FZ1028" s="2"/>
      <c r="GA1028" s="2"/>
      <c r="GB1028" s="2"/>
      <c r="GC1028" s="2"/>
      <c r="GD1028" s="2"/>
      <c r="GE1028" s="2"/>
      <c r="GF1028" s="2"/>
      <c r="GG1028" s="2"/>
      <c r="GH1028" s="2"/>
      <c r="GI1028" s="2"/>
      <c r="GJ1028" s="2"/>
      <c r="GK1028" s="2"/>
      <c r="GL1028" s="2"/>
      <c r="GM1028" s="2"/>
      <c r="GN1028" s="2"/>
      <c r="GO1028" s="2"/>
      <c r="GP1028" s="2"/>
      <c r="GQ1028" s="2"/>
      <c r="GR1028" s="2"/>
      <c r="GS1028" s="2"/>
      <c r="GT1028" s="2"/>
      <c r="GU1028" s="2"/>
      <c r="GV1028" s="2"/>
      <c r="GW1028" s="2"/>
      <c r="GX1028" s="2"/>
      <c r="GY1028" s="2"/>
      <c r="GZ1028" s="2"/>
      <c r="HA1028" s="2"/>
      <c r="HB1028" s="2"/>
      <c r="HC1028" s="2"/>
      <c r="HD1028" s="2"/>
      <c r="HE1028" s="2"/>
      <c r="HF1028" s="2"/>
      <c r="HG1028" s="2"/>
      <c r="HH1028" s="2"/>
      <c r="HI1028" s="2"/>
      <c r="HJ1028" s="2"/>
      <c r="HK1028" s="2"/>
      <c r="HL1028" s="2"/>
      <c r="HM1028" s="2"/>
      <c r="HN1028" s="2"/>
      <c r="HO1028" s="2"/>
      <c r="HP1028" s="2"/>
      <c r="HQ1028" s="2"/>
      <c r="HR1028" s="2"/>
      <c r="HS1028" s="2"/>
      <c r="HT1028" s="2"/>
      <c r="HU1028" s="2"/>
      <c r="HV1028" s="2"/>
      <c r="HW1028" s="2"/>
      <c r="HX1028" s="2"/>
      <c r="HY1028" s="2"/>
      <c r="HZ1028" s="2"/>
      <c r="IA1028" s="2"/>
      <c r="IB1028" s="2"/>
      <c r="IC1028" s="2"/>
      <c r="ID1028" s="2"/>
      <c r="IE1028" s="2"/>
      <c r="IF1028" s="2"/>
      <c r="IG1028" s="2"/>
    </row>
    <row r="1029" spans="1:241" s="6" customFormat="1" x14ac:dyDescent="0.25">
      <c r="A1029" s="33"/>
      <c r="B1029" s="29"/>
      <c r="C1029" s="29"/>
      <c r="D1029" s="30"/>
      <c r="E1029" s="29"/>
      <c r="F1029" s="29"/>
      <c r="G1029" s="29"/>
      <c r="H1029" s="29"/>
      <c r="I1029" s="3"/>
      <c r="J1029" s="3"/>
      <c r="K1029" s="3"/>
      <c r="L1029" s="57"/>
      <c r="M1029" s="57"/>
      <c r="N1029" s="57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  <c r="DP1029" s="2"/>
      <c r="DQ1029" s="2"/>
      <c r="DR1029" s="2"/>
      <c r="DS1029" s="2"/>
      <c r="DT1029" s="2"/>
      <c r="DU1029" s="2"/>
      <c r="DV1029" s="2"/>
      <c r="DW1029" s="2"/>
      <c r="DX1029" s="2"/>
      <c r="DY1029" s="2"/>
      <c r="DZ1029" s="2"/>
      <c r="EA1029" s="2"/>
      <c r="EB1029" s="2"/>
      <c r="EC1029" s="2"/>
      <c r="ED1029" s="2"/>
      <c r="EE1029" s="2"/>
      <c r="EF1029" s="2"/>
      <c r="EG1029" s="2"/>
      <c r="EH1029" s="2"/>
      <c r="EI1029" s="2"/>
      <c r="EJ1029" s="2"/>
      <c r="EK1029" s="2"/>
      <c r="EL1029" s="2"/>
      <c r="EM1029" s="2"/>
      <c r="EN1029" s="2"/>
      <c r="EO1029" s="2"/>
      <c r="EP1029" s="2"/>
      <c r="EQ1029" s="2"/>
      <c r="ER1029" s="2"/>
      <c r="ES1029" s="2"/>
      <c r="ET1029" s="2"/>
      <c r="EU1029" s="2"/>
      <c r="EV1029" s="2"/>
      <c r="EW1029" s="2"/>
      <c r="EX1029" s="2"/>
      <c r="EY1029" s="2"/>
      <c r="EZ1029" s="2"/>
      <c r="FA1029" s="2"/>
      <c r="FB1029" s="2"/>
      <c r="FC1029" s="2"/>
      <c r="FD1029" s="2"/>
      <c r="FE1029" s="2"/>
      <c r="FF1029" s="2"/>
      <c r="FG1029" s="2"/>
      <c r="FH1029" s="2"/>
      <c r="FI1029" s="2"/>
      <c r="FJ1029" s="2"/>
      <c r="FK1029" s="2"/>
      <c r="FL1029" s="2"/>
      <c r="FM1029" s="2"/>
      <c r="FN1029" s="2"/>
      <c r="FO1029" s="2"/>
      <c r="FP1029" s="2"/>
      <c r="FQ1029" s="2"/>
      <c r="FR1029" s="2"/>
      <c r="FS1029" s="2"/>
      <c r="FT1029" s="2"/>
      <c r="FU1029" s="2"/>
      <c r="FV1029" s="2"/>
      <c r="FW1029" s="2"/>
      <c r="FX1029" s="2"/>
      <c r="FY1029" s="2"/>
      <c r="FZ1029" s="2"/>
      <c r="GA1029" s="2"/>
      <c r="GB1029" s="2"/>
      <c r="GC1029" s="2"/>
      <c r="GD1029" s="2"/>
      <c r="GE1029" s="2"/>
      <c r="GF1029" s="2"/>
      <c r="GG1029" s="2"/>
      <c r="GH1029" s="2"/>
      <c r="GI1029" s="2"/>
      <c r="GJ1029" s="2"/>
      <c r="GK1029" s="2"/>
      <c r="GL1029" s="2"/>
      <c r="GM1029" s="2"/>
      <c r="GN1029" s="2"/>
      <c r="GO1029" s="2"/>
      <c r="GP1029" s="2"/>
      <c r="GQ1029" s="2"/>
      <c r="GR1029" s="2"/>
      <c r="GS1029" s="2"/>
      <c r="GT1029" s="2"/>
      <c r="GU1029" s="2"/>
      <c r="GV1029" s="2"/>
      <c r="GW1029" s="2"/>
      <c r="GX1029" s="2"/>
      <c r="GY1029" s="2"/>
      <c r="GZ1029" s="2"/>
      <c r="HA1029" s="2"/>
      <c r="HB1029" s="2"/>
      <c r="HC1029" s="2"/>
      <c r="HD1029" s="2"/>
      <c r="HE1029" s="2"/>
      <c r="HF1029" s="2"/>
      <c r="HG1029" s="2"/>
      <c r="HH1029" s="2"/>
      <c r="HI1029" s="2"/>
      <c r="HJ1029" s="2"/>
      <c r="HK1029" s="2"/>
      <c r="HL1029" s="2"/>
      <c r="HM1029" s="2"/>
      <c r="HN1029" s="2"/>
      <c r="HO1029" s="2"/>
      <c r="HP1029" s="2"/>
      <c r="HQ1029" s="2"/>
      <c r="HR1029" s="2"/>
      <c r="HS1029" s="2"/>
      <c r="HT1029" s="2"/>
      <c r="HU1029" s="2"/>
      <c r="HV1029" s="2"/>
      <c r="HW1029" s="2"/>
      <c r="HX1029" s="2"/>
      <c r="HY1029" s="2"/>
      <c r="HZ1029" s="2"/>
      <c r="IA1029" s="2"/>
      <c r="IB1029" s="2"/>
      <c r="IC1029" s="2"/>
      <c r="ID1029" s="2"/>
      <c r="IE1029" s="2"/>
      <c r="IF1029" s="2"/>
      <c r="IG1029" s="2"/>
    </row>
    <row r="1030" spans="1:241" s="6" customFormat="1" x14ac:dyDescent="0.25">
      <c r="A1030" s="33"/>
      <c r="B1030" s="29"/>
      <c r="C1030" s="29"/>
      <c r="D1030" s="30"/>
      <c r="E1030" s="29"/>
      <c r="F1030" s="29"/>
      <c r="G1030" s="29"/>
      <c r="H1030" s="29"/>
      <c r="I1030" s="3"/>
      <c r="J1030" s="3"/>
      <c r="K1030" s="3"/>
      <c r="L1030" s="57"/>
      <c r="M1030" s="57"/>
      <c r="N1030" s="57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  <c r="DT1030" s="2"/>
      <c r="DU1030" s="2"/>
      <c r="DV1030" s="2"/>
      <c r="DW1030" s="2"/>
      <c r="DX1030" s="2"/>
      <c r="DY1030" s="2"/>
      <c r="DZ1030" s="2"/>
      <c r="EA1030" s="2"/>
      <c r="EB1030" s="2"/>
      <c r="EC1030" s="2"/>
      <c r="ED1030" s="2"/>
      <c r="EE1030" s="2"/>
      <c r="EF1030" s="2"/>
      <c r="EG1030" s="2"/>
      <c r="EH1030" s="2"/>
      <c r="EI1030" s="2"/>
      <c r="EJ1030" s="2"/>
      <c r="EK1030" s="2"/>
      <c r="EL1030" s="2"/>
      <c r="EM1030" s="2"/>
      <c r="EN1030" s="2"/>
      <c r="EO1030" s="2"/>
      <c r="EP1030" s="2"/>
      <c r="EQ1030" s="2"/>
      <c r="ER1030" s="2"/>
      <c r="ES1030" s="2"/>
      <c r="ET1030" s="2"/>
      <c r="EU1030" s="2"/>
      <c r="EV1030" s="2"/>
      <c r="EW1030" s="2"/>
      <c r="EX1030" s="2"/>
      <c r="EY1030" s="2"/>
      <c r="EZ1030" s="2"/>
      <c r="FA1030" s="2"/>
      <c r="FB1030" s="2"/>
      <c r="FC1030" s="2"/>
      <c r="FD1030" s="2"/>
      <c r="FE1030" s="2"/>
      <c r="FF1030" s="2"/>
      <c r="FG1030" s="2"/>
      <c r="FH1030" s="2"/>
      <c r="FI1030" s="2"/>
      <c r="FJ1030" s="2"/>
      <c r="FK1030" s="2"/>
      <c r="FL1030" s="2"/>
      <c r="FM1030" s="2"/>
      <c r="FN1030" s="2"/>
      <c r="FO1030" s="2"/>
      <c r="FP1030" s="2"/>
      <c r="FQ1030" s="2"/>
      <c r="FR1030" s="2"/>
      <c r="FS1030" s="2"/>
      <c r="FT1030" s="2"/>
      <c r="FU1030" s="2"/>
      <c r="FV1030" s="2"/>
      <c r="FW1030" s="2"/>
      <c r="FX1030" s="2"/>
      <c r="FY1030" s="2"/>
      <c r="FZ1030" s="2"/>
      <c r="GA1030" s="2"/>
      <c r="GB1030" s="2"/>
      <c r="GC1030" s="2"/>
      <c r="GD1030" s="2"/>
      <c r="GE1030" s="2"/>
      <c r="GF1030" s="2"/>
      <c r="GG1030" s="2"/>
      <c r="GH1030" s="2"/>
      <c r="GI1030" s="2"/>
      <c r="GJ1030" s="2"/>
      <c r="GK1030" s="2"/>
      <c r="GL1030" s="2"/>
      <c r="GM1030" s="2"/>
      <c r="GN1030" s="2"/>
      <c r="GO1030" s="2"/>
      <c r="GP1030" s="2"/>
      <c r="GQ1030" s="2"/>
      <c r="GR1030" s="2"/>
      <c r="GS1030" s="2"/>
      <c r="GT1030" s="2"/>
      <c r="GU1030" s="2"/>
      <c r="GV1030" s="2"/>
      <c r="GW1030" s="2"/>
      <c r="GX1030" s="2"/>
      <c r="GY1030" s="2"/>
      <c r="GZ1030" s="2"/>
      <c r="HA1030" s="2"/>
      <c r="HB1030" s="2"/>
      <c r="HC1030" s="2"/>
      <c r="HD1030" s="2"/>
      <c r="HE1030" s="2"/>
      <c r="HF1030" s="2"/>
      <c r="HG1030" s="2"/>
      <c r="HH1030" s="2"/>
      <c r="HI1030" s="2"/>
      <c r="HJ1030" s="2"/>
      <c r="HK1030" s="2"/>
      <c r="HL1030" s="2"/>
      <c r="HM1030" s="2"/>
      <c r="HN1030" s="2"/>
      <c r="HO1030" s="2"/>
      <c r="HP1030" s="2"/>
      <c r="HQ1030" s="2"/>
      <c r="HR1030" s="2"/>
      <c r="HS1030" s="2"/>
      <c r="HT1030" s="2"/>
      <c r="HU1030" s="2"/>
      <c r="HV1030" s="2"/>
      <c r="HW1030" s="2"/>
      <c r="HX1030" s="2"/>
      <c r="HY1030" s="2"/>
      <c r="HZ1030" s="2"/>
      <c r="IA1030" s="2"/>
      <c r="IB1030" s="2"/>
      <c r="IC1030" s="2"/>
      <c r="ID1030" s="2"/>
      <c r="IE1030" s="2"/>
      <c r="IF1030" s="2"/>
      <c r="IG1030" s="2"/>
    </row>
    <row r="1031" spans="1:241" s="6" customFormat="1" x14ac:dyDescent="0.25">
      <c r="A1031" s="33"/>
      <c r="B1031" s="29"/>
      <c r="C1031" s="29"/>
      <c r="D1031" s="30"/>
      <c r="E1031" s="29"/>
      <c r="F1031" s="29"/>
      <c r="G1031" s="29"/>
      <c r="H1031" s="29"/>
      <c r="I1031" s="3"/>
      <c r="J1031" s="3"/>
      <c r="K1031" s="3"/>
      <c r="L1031" s="57"/>
      <c r="M1031" s="57"/>
      <c r="N1031" s="57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  <c r="DP1031" s="2"/>
      <c r="DQ1031" s="2"/>
      <c r="DR1031" s="2"/>
      <c r="DS1031" s="2"/>
      <c r="DT1031" s="2"/>
      <c r="DU1031" s="2"/>
      <c r="DV1031" s="2"/>
      <c r="DW1031" s="2"/>
      <c r="DX1031" s="2"/>
      <c r="DY1031" s="2"/>
      <c r="DZ1031" s="2"/>
      <c r="EA1031" s="2"/>
      <c r="EB1031" s="2"/>
      <c r="EC1031" s="2"/>
      <c r="ED1031" s="2"/>
      <c r="EE1031" s="2"/>
      <c r="EF1031" s="2"/>
      <c r="EG1031" s="2"/>
      <c r="EH1031" s="2"/>
      <c r="EI1031" s="2"/>
      <c r="EJ1031" s="2"/>
      <c r="EK1031" s="2"/>
      <c r="EL1031" s="2"/>
      <c r="EM1031" s="2"/>
      <c r="EN1031" s="2"/>
      <c r="EO1031" s="2"/>
      <c r="EP1031" s="2"/>
      <c r="EQ1031" s="2"/>
      <c r="ER1031" s="2"/>
      <c r="ES1031" s="2"/>
      <c r="ET1031" s="2"/>
      <c r="EU1031" s="2"/>
      <c r="EV1031" s="2"/>
      <c r="EW1031" s="2"/>
      <c r="EX1031" s="2"/>
      <c r="EY1031" s="2"/>
      <c r="EZ1031" s="2"/>
      <c r="FA1031" s="2"/>
      <c r="FB1031" s="2"/>
      <c r="FC1031" s="2"/>
      <c r="FD1031" s="2"/>
      <c r="FE1031" s="2"/>
      <c r="FF1031" s="2"/>
      <c r="FG1031" s="2"/>
      <c r="FH1031" s="2"/>
      <c r="FI1031" s="2"/>
      <c r="FJ1031" s="2"/>
      <c r="FK1031" s="2"/>
      <c r="FL1031" s="2"/>
      <c r="FM1031" s="2"/>
      <c r="FN1031" s="2"/>
      <c r="FO1031" s="2"/>
      <c r="FP1031" s="2"/>
      <c r="FQ1031" s="2"/>
      <c r="FR1031" s="2"/>
      <c r="FS1031" s="2"/>
      <c r="FT1031" s="2"/>
      <c r="FU1031" s="2"/>
      <c r="FV1031" s="2"/>
      <c r="FW1031" s="2"/>
      <c r="FX1031" s="2"/>
      <c r="FY1031" s="2"/>
      <c r="FZ1031" s="2"/>
      <c r="GA1031" s="2"/>
      <c r="GB1031" s="2"/>
      <c r="GC1031" s="2"/>
      <c r="GD1031" s="2"/>
      <c r="GE1031" s="2"/>
      <c r="GF1031" s="2"/>
      <c r="GG1031" s="2"/>
      <c r="GH1031" s="2"/>
      <c r="GI1031" s="2"/>
      <c r="GJ1031" s="2"/>
      <c r="GK1031" s="2"/>
      <c r="GL1031" s="2"/>
      <c r="GM1031" s="2"/>
      <c r="GN1031" s="2"/>
      <c r="GO1031" s="2"/>
      <c r="GP1031" s="2"/>
      <c r="GQ1031" s="2"/>
      <c r="GR1031" s="2"/>
      <c r="GS1031" s="2"/>
      <c r="GT1031" s="2"/>
      <c r="GU1031" s="2"/>
      <c r="GV1031" s="2"/>
      <c r="GW1031" s="2"/>
      <c r="GX1031" s="2"/>
      <c r="GY1031" s="2"/>
      <c r="GZ1031" s="2"/>
      <c r="HA1031" s="2"/>
      <c r="HB1031" s="2"/>
      <c r="HC1031" s="2"/>
      <c r="HD1031" s="2"/>
      <c r="HE1031" s="2"/>
      <c r="HF1031" s="2"/>
      <c r="HG1031" s="2"/>
      <c r="HH1031" s="2"/>
      <c r="HI1031" s="2"/>
      <c r="HJ1031" s="2"/>
      <c r="HK1031" s="2"/>
      <c r="HL1031" s="2"/>
      <c r="HM1031" s="2"/>
      <c r="HN1031" s="2"/>
      <c r="HO1031" s="2"/>
      <c r="HP1031" s="2"/>
      <c r="HQ1031" s="2"/>
      <c r="HR1031" s="2"/>
      <c r="HS1031" s="2"/>
      <c r="HT1031" s="2"/>
      <c r="HU1031" s="2"/>
      <c r="HV1031" s="2"/>
      <c r="HW1031" s="2"/>
      <c r="HX1031" s="2"/>
      <c r="HY1031" s="2"/>
      <c r="HZ1031" s="2"/>
      <c r="IA1031" s="2"/>
      <c r="IB1031" s="2"/>
      <c r="IC1031" s="2"/>
      <c r="ID1031" s="2"/>
      <c r="IE1031" s="2"/>
      <c r="IF1031" s="2"/>
      <c r="IG1031" s="2"/>
    </row>
    <row r="1032" spans="1:241" s="6" customFormat="1" x14ac:dyDescent="0.25">
      <c r="A1032" s="33"/>
      <c r="B1032" s="29"/>
      <c r="C1032" s="29"/>
      <c r="D1032" s="30"/>
      <c r="E1032" s="29"/>
      <c r="F1032" s="29"/>
      <c r="G1032" s="29"/>
      <c r="H1032" s="29"/>
      <c r="I1032" s="3"/>
      <c r="J1032" s="3"/>
      <c r="K1032" s="3"/>
      <c r="L1032" s="57"/>
      <c r="M1032" s="57"/>
      <c r="N1032" s="57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  <c r="DP1032" s="2"/>
      <c r="DQ1032" s="2"/>
      <c r="DR1032" s="2"/>
      <c r="DS1032" s="2"/>
      <c r="DT1032" s="2"/>
      <c r="DU1032" s="2"/>
      <c r="DV1032" s="2"/>
      <c r="DW1032" s="2"/>
      <c r="DX1032" s="2"/>
      <c r="DY1032" s="2"/>
      <c r="DZ1032" s="2"/>
      <c r="EA1032" s="2"/>
      <c r="EB1032" s="2"/>
      <c r="EC1032" s="2"/>
      <c r="ED1032" s="2"/>
      <c r="EE1032" s="2"/>
      <c r="EF1032" s="2"/>
      <c r="EG1032" s="2"/>
      <c r="EH1032" s="2"/>
      <c r="EI1032" s="2"/>
      <c r="EJ1032" s="2"/>
      <c r="EK1032" s="2"/>
      <c r="EL1032" s="2"/>
      <c r="EM1032" s="2"/>
      <c r="EN1032" s="2"/>
      <c r="EO1032" s="2"/>
      <c r="EP1032" s="2"/>
      <c r="EQ1032" s="2"/>
      <c r="ER1032" s="2"/>
      <c r="ES1032" s="2"/>
      <c r="ET1032" s="2"/>
      <c r="EU1032" s="2"/>
      <c r="EV1032" s="2"/>
      <c r="EW1032" s="2"/>
      <c r="EX1032" s="2"/>
      <c r="EY1032" s="2"/>
      <c r="EZ1032" s="2"/>
      <c r="FA1032" s="2"/>
      <c r="FB1032" s="2"/>
      <c r="FC1032" s="2"/>
      <c r="FD1032" s="2"/>
      <c r="FE1032" s="2"/>
      <c r="FF1032" s="2"/>
      <c r="FG1032" s="2"/>
      <c r="FH1032" s="2"/>
      <c r="FI1032" s="2"/>
      <c r="FJ1032" s="2"/>
      <c r="FK1032" s="2"/>
      <c r="FL1032" s="2"/>
      <c r="FM1032" s="2"/>
      <c r="FN1032" s="2"/>
      <c r="FO1032" s="2"/>
      <c r="FP1032" s="2"/>
      <c r="FQ1032" s="2"/>
      <c r="FR1032" s="2"/>
      <c r="FS1032" s="2"/>
      <c r="FT1032" s="2"/>
      <c r="FU1032" s="2"/>
      <c r="FV1032" s="2"/>
      <c r="FW1032" s="2"/>
      <c r="FX1032" s="2"/>
      <c r="FY1032" s="2"/>
      <c r="FZ1032" s="2"/>
      <c r="GA1032" s="2"/>
      <c r="GB1032" s="2"/>
      <c r="GC1032" s="2"/>
      <c r="GD1032" s="2"/>
      <c r="GE1032" s="2"/>
      <c r="GF1032" s="2"/>
      <c r="GG1032" s="2"/>
      <c r="GH1032" s="2"/>
      <c r="GI1032" s="2"/>
      <c r="GJ1032" s="2"/>
      <c r="GK1032" s="2"/>
      <c r="GL1032" s="2"/>
      <c r="GM1032" s="2"/>
      <c r="GN1032" s="2"/>
      <c r="GO1032" s="2"/>
      <c r="GP1032" s="2"/>
      <c r="GQ1032" s="2"/>
      <c r="GR1032" s="2"/>
      <c r="GS1032" s="2"/>
      <c r="GT1032" s="2"/>
      <c r="GU1032" s="2"/>
      <c r="GV1032" s="2"/>
      <c r="GW1032" s="2"/>
      <c r="GX1032" s="2"/>
      <c r="GY1032" s="2"/>
      <c r="GZ1032" s="2"/>
      <c r="HA1032" s="2"/>
      <c r="HB1032" s="2"/>
      <c r="HC1032" s="2"/>
      <c r="HD1032" s="2"/>
      <c r="HE1032" s="2"/>
      <c r="HF1032" s="2"/>
      <c r="HG1032" s="2"/>
      <c r="HH1032" s="2"/>
      <c r="HI1032" s="2"/>
      <c r="HJ1032" s="2"/>
      <c r="HK1032" s="2"/>
      <c r="HL1032" s="2"/>
      <c r="HM1032" s="2"/>
      <c r="HN1032" s="2"/>
      <c r="HO1032" s="2"/>
      <c r="HP1032" s="2"/>
      <c r="HQ1032" s="2"/>
      <c r="HR1032" s="2"/>
      <c r="HS1032" s="2"/>
      <c r="HT1032" s="2"/>
      <c r="HU1032" s="2"/>
      <c r="HV1032" s="2"/>
      <c r="HW1032" s="2"/>
      <c r="HX1032" s="2"/>
      <c r="HY1032" s="2"/>
      <c r="HZ1032" s="2"/>
      <c r="IA1032" s="2"/>
      <c r="IB1032" s="2"/>
      <c r="IC1032" s="2"/>
      <c r="ID1032" s="2"/>
      <c r="IE1032" s="2"/>
      <c r="IF1032" s="2"/>
      <c r="IG1032" s="2"/>
    </row>
    <row r="1033" spans="1:241" s="6" customFormat="1" x14ac:dyDescent="0.25">
      <c r="A1033" s="33"/>
      <c r="B1033" s="29"/>
      <c r="C1033" s="29"/>
      <c r="D1033" s="30"/>
      <c r="E1033" s="29"/>
      <c r="F1033" s="29"/>
      <c r="G1033" s="29"/>
      <c r="H1033" s="29"/>
      <c r="I1033" s="3"/>
      <c r="J1033" s="3"/>
      <c r="K1033" s="3"/>
      <c r="L1033" s="57"/>
      <c r="M1033" s="57"/>
      <c r="N1033" s="57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  <c r="DP1033" s="2"/>
      <c r="DQ1033" s="2"/>
      <c r="DR1033" s="2"/>
      <c r="DS1033" s="2"/>
      <c r="DT1033" s="2"/>
      <c r="DU1033" s="2"/>
      <c r="DV1033" s="2"/>
      <c r="DW1033" s="2"/>
      <c r="DX1033" s="2"/>
      <c r="DY1033" s="2"/>
      <c r="DZ1033" s="2"/>
      <c r="EA1033" s="2"/>
      <c r="EB1033" s="2"/>
      <c r="EC1033" s="2"/>
      <c r="ED1033" s="2"/>
      <c r="EE1033" s="2"/>
      <c r="EF1033" s="2"/>
      <c r="EG1033" s="2"/>
      <c r="EH1033" s="2"/>
      <c r="EI1033" s="2"/>
      <c r="EJ1033" s="2"/>
      <c r="EK1033" s="2"/>
      <c r="EL1033" s="2"/>
      <c r="EM1033" s="2"/>
      <c r="EN1033" s="2"/>
      <c r="EO1033" s="2"/>
      <c r="EP1033" s="2"/>
      <c r="EQ1033" s="2"/>
      <c r="ER1033" s="2"/>
      <c r="ES1033" s="2"/>
      <c r="ET1033" s="2"/>
      <c r="EU1033" s="2"/>
      <c r="EV1033" s="2"/>
      <c r="EW1033" s="2"/>
      <c r="EX1033" s="2"/>
      <c r="EY1033" s="2"/>
      <c r="EZ1033" s="2"/>
      <c r="FA1033" s="2"/>
      <c r="FB1033" s="2"/>
      <c r="FC1033" s="2"/>
      <c r="FD1033" s="2"/>
      <c r="FE1033" s="2"/>
      <c r="FF1033" s="2"/>
      <c r="FG1033" s="2"/>
      <c r="FH1033" s="2"/>
      <c r="FI1033" s="2"/>
      <c r="FJ1033" s="2"/>
      <c r="FK1033" s="2"/>
      <c r="FL1033" s="2"/>
      <c r="FM1033" s="2"/>
      <c r="FN1033" s="2"/>
      <c r="FO1033" s="2"/>
      <c r="FP1033" s="2"/>
      <c r="FQ1033" s="2"/>
      <c r="FR1033" s="2"/>
      <c r="FS1033" s="2"/>
      <c r="FT1033" s="2"/>
      <c r="FU1033" s="2"/>
      <c r="FV1033" s="2"/>
      <c r="FW1033" s="2"/>
      <c r="FX1033" s="2"/>
      <c r="FY1033" s="2"/>
      <c r="FZ1033" s="2"/>
      <c r="GA1033" s="2"/>
      <c r="GB1033" s="2"/>
      <c r="GC1033" s="2"/>
      <c r="GD1033" s="2"/>
      <c r="GE1033" s="2"/>
      <c r="GF1033" s="2"/>
      <c r="GG1033" s="2"/>
      <c r="GH1033" s="2"/>
      <c r="GI1033" s="2"/>
      <c r="GJ1033" s="2"/>
      <c r="GK1033" s="2"/>
      <c r="GL1033" s="2"/>
      <c r="GM1033" s="2"/>
      <c r="GN1033" s="2"/>
      <c r="GO1033" s="2"/>
      <c r="GP1033" s="2"/>
      <c r="GQ1033" s="2"/>
      <c r="GR1033" s="2"/>
      <c r="GS1033" s="2"/>
      <c r="GT1033" s="2"/>
      <c r="GU1033" s="2"/>
      <c r="GV1033" s="2"/>
      <c r="GW1033" s="2"/>
      <c r="GX1033" s="2"/>
      <c r="GY1033" s="2"/>
      <c r="GZ1033" s="2"/>
      <c r="HA1033" s="2"/>
      <c r="HB1033" s="2"/>
      <c r="HC1033" s="2"/>
      <c r="HD1033" s="2"/>
      <c r="HE1033" s="2"/>
      <c r="HF1033" s="2"/>
      <c r="HG1033" s="2"/>
      <c r="HH1033" s="2"/>
      <c r="HI1033" s="2"/>
      <c r="HJ1033" s="2"/>
      <c r="HK1033" s="2"/>
      <c r="HL1033" s="2"/>
      <c r="HM1033" s="2"/>
      <c r="HN1033" s="2"/>
      <c r="HO1033" s="2"/>
      <c r="HP1033" s="2"/>
      <c r="HQ1033" s="2"/>
      <c r="HR1033" s="2"/>
      <c r="HS1033" s="2"/>
      <c r="HT1033" s="2"/>
      <c r="HU1033" s="2"/>
      <c r="HV1033" s="2"/>
      <c r="HW1033" s="2"/>
      <c r="HX1033" s="2"/>
      <c r="HY1033" s="2"/>
      <c r="HZ1033" s="2"/>
      <c r="IA1033" s="2"/>
      <c r="IB1033" s="2"/>
      <c r="IC1033" s="2"/>
      <c r="ID1033" s="2"/>
      <c r="IE1033" s="2"/>
      <c r="IF1033" s="2"/>
      <c r="IG1033" s="2"/>
    </row>
    <row r="1034" spans="1:241" s="6" customFormat="1" x14ac:dyDescent="0.25">
      <c r="A1034" s="33"/>
      <c r="B1034" s="29"/>
      <c r="C1034" s="29"/>
      <c r="D1034" s="30"/>
      <c r="E1034" s="29"/>
      <c r="F1034" s="29"/>
      <c r="G1034" s="29"/>
      <c r="H1034" s="29"/>
      <c r="I1034" s="3"/>
      <c r="J1034" s="3"/>
      <c r="K1034" s="3"/>
      <c r="L1034" s="57"/>
      <c r="M1034" s="57"/>
      <c r="N1034" s="57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  <c r="DP1034" s="2"/>
      <c r="DQ1034" s="2"/>
      <c r="DR1034" s="2"/>
      <c r="DS1034" s="2"/>
      <c r="DT1034" s="2"/>
      <c r="DU1034" s="2"/>
      <c r="DV1034" s="2"/>
      <c r="DW1034" s="2"/>
      <c r="DX1034" s="2"/>
      <c r="DY1034" s="2"/>
      <c r="DZ1034" s="2"/>
      <c r="EA1034" s="2"/>
      <c r="EB1034" s="2"/>
      <c r="EC1034" s="2"/>
      <c r="ED1034" s="2"/>
      <c r="EE1034" s="2"/>
      <c r="EF1034" s="2"/>
      <c r="EG1034" s="2"/>
      <c r="EH1034" s="2"/>
      <c r="EI1034" s="2"/>
      <c r="EJ1034" s="2"/>
      <c r="EK1034" s="2"/>
      <c r="EL1034" s="2"/>
      <c r="EM1034" s="2"/>
      <c r="EN1034" s="2"/>
      <c r="EO1034" s="2"/>
      <c r="EP1034" s="2"/>
      <c r="EQ1034" s="2"/>
      <c r="ER1034" s="2"/>
      <c r="ES1034" s="2"/>
      <c r="ET1034" s="2"/>
      <c r="EU1034" s="2"/>
      <c r="EV1034" s="2"/>
      <c r="EW1034" s="2"/>
      <c r="EX1034" s="2"/>
      <c r="EY1034" s="2"/>
      <c r="EZ1034" s="2"/>
      <c r="FA1034" s="2"/>
      <c r="FB1034" s="2"/>
      <c r="FC1034" s="2"/>
      <c r="FD1034" s="2"/>
      <c r="FE1034" s="2"/>
      <c r="FF1034" s="2"/>
      <c r="FG1034" s="2"/>
      <c r="FH1034" s="2"/>
      <c r="FI1034" s="2"/>
      <c r="FJ1034" s="2"/>
      <c r="FK1034" s="2"/>
      <c r="FL1034" s="2"/>
      <c r="FM1034" s="2"/>
      <c r="FN1034" s="2"/>
      <c r="FO1034" s="2"/>
      <c r="FP1034" s="2"/>
      <c r="FQ1034" s="2"/>
      <c r="FR1034" s="2"/>
      <c r="FS1034" s="2"/>
      <c r="FT1034" s="2"/>
      <c r="FU1034" s="2"/>
      <c r="FV1034" s="2"/>
      <c r="FW1034" s="2"/>
      <c r="FX1034" s="2"/>
      <c r="FY1034" s="2"/>
      <c r="FZ1034" s="2"/>
      <c r="GA1034" s="2"/>
      <c r="GB1034" s="2"/>
      <c r="GC1034" s="2"/>
      <c r="GD1034" s="2"/>
      <c r="GE1034" s="2"/>
      <c r="GF1034" s="2"/>
      <c r="GG1034" s="2"/>
      <c r="GH1034" s="2"/>
      <c r="GI1034" s="2"/>
      <c r="GJ1034" s="2"/>
      <c r="GK1034" s="2"/>
      <c r="GL1034" s="2"/>
      <c r="GM1034" s="2"/>
      <c r="GN1034" s="2"/>
      <c r="GO1034" s="2"/>
      <c r="GP1034" s="2"/>
      <c r="GQ1034" s="2"/>
      <c r="GR1034" s="2"/>
      <c r="GS1034" s="2"/>
      <c r="GT1034" s="2"/>
      <c r="GU1034" s="2"/>
      <c r="GV1034" s="2"/>
      <c r="GW1034" s="2"/>
      <c r="GX1034" s="2"/>
      <c r="GY1034" s="2"/>
      <c r="GZ1034" s="2"/>
      <c r="HA1034" s="2"/>
      <c r="HB1034" s="2"/>
      <c r="HC1034" s="2"/>
      <c r="HD1034" s="2"/>
      <c r="HE1034" s="2"/>
      <c r="HF1034" s="2"/>
      <c r="HG1034" s="2"/>
      <c r="HH1034" s="2"/>
      <c r="HI1034" s="2"/>
      <c r="HJ1034" s="2"/>
      <c r="HK1034" s="2"/>
      <c r="HL1034" s="2"/>
      <c r="HM1034" s="2"/>
      <c r="HN1034" s="2"/>
      <c r="HO1034" s="2"/>
      <c r="HP1034" s="2"/>
      <c r="HQ1034" s="2"/>
      <c r="HR1034" s="2"/>
      <c r="HS1034" s="2"/>
      <c r="HT1034" s="2"/>
      <c r="HU1034" s="2"/>
      <c r="HV1034" s="2"/>
      <c r="HW1034" s="2"/>
      <c r="HX1034" s="2"/>
      <c r="HY1034" s="2"/>
      <c r="HZ1034" s="2"/>
      <c r="IA1034" s="2"/>
      <c r="IB1034" s="2"/>
      <c r="IC1034" s="2"/>
      <c r="ID1034" s="2"/>
      <c r="IE1034" s="2"/>
      <c r="IF1034" s="2"/>
      <c r="IG1034" s="2"/>
    </row>
    <row r="1035" spans="1:241" s="6" customFormat="1" x14ac:dyDescent="0.25">
      <c r="A1035" s="33"/>
      <c r="B1035" s="29"/>
      <c r="C1035" s="29"/>
      <c r="D1035" s="30"/>
      <c r="E1035" s="29"/>
      <c r="F1035" s="29"/>
      <c r="G1035" s="29"/>
      <c r="H1035" s="29"/>
      <c r="I1035" s="3"/>
      <c r="J1035" s="3"/>
      <c r="K1035" s="3"/>
      <c r="L1035" s="57"/>
      <c r="M1035" s="57"/>
      <c r="N1035" s="57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  <c r="DP1035" s="2"/>
      <c r="DQ1035" s="2"/>
      <c r="DR1035" s="2"/>
      <c r="DS1035" s="2"/>
      <c r="DT1035" s="2"/>
      <c r="DU1035" s="2"/>
      <c r="DV1035" s="2"/>
      <c r="DW1035" s="2"/>
      <c r="DX1035" s="2"/>
      <c r="DY1035" s="2"/>
      <c r="DZ1035" s="2"/>
      <c r="EA1035" s="2"/>
      <c r="EB1035" s="2"/>
      <c r="EC1035" s="2"/>
      <c r="ED1035" s="2"/>
      <c r="EE1035" s="2"/>
      <c r="EF1035" s="2"/>
      <c r="EG1035" s="2"/>
      <c r="EH1035" s="2"/>
      <c r="EI1035" s="2"/>
      <c r="EJ1035" s="2"/>
      <c r="EK1035" s="2"/>
      <c r="EL1035" s="2"/>
      <c r="EM1035" s="2"/>
      <c r="EN1035" s="2"/>
      <c r="EO1035" s="2"/>
      <c r="EP1035" s="2"/>
      <c r="EQ1035" s="2"/>
      <c r="ER1035" s="2"/>
      <c r="ES1035" s="2"/>
      <c r="ET1035" s="2"/>
      <c r="EU1035" s="2"/>
      <c r="EV1035" s="2"/>
      <c r="EW1035" s="2"/>
      <c r="EX1035" s="2"/>
      <c r="EY1035" s="2"/>
      <c r="EZ1035" s="2"/>
      <c r="FA1035" s="2"/>
      <c r="FB1035" s="2"/>
      <c r="FC1035" s="2"/>
      <c r="FD1035" s="2"/>
      <c r="FE1035" s="2"/>
      <c r="FF1035" s="2"/>
      <c r="FG1035" s="2"/>
      <c r="FH1035" s="2"/>
      <c r="FI1035" s="2"/>
      <c r="FJ1035" s="2"/>
      <c r="FK1035" s="2"/>
      <c r="FL1035" s="2"/>
      <c r="FM1035" s="2"/>
      <c r="FN1035" s="2"/>
      <c r="FO1035" s="2"/>
      <c r="FP1035" s="2"/>
      <c r="FQ1035" s="2"/>
      <c r="FR1035" s="2"/>
      <c r="FS1035" s="2"/>
      <c r="FT1035" s="2"/>
      <c r="FU1035" s="2"/>
      <c r="FV1035" s="2"/>
      <c r="FW1035" s="2"/>
      <c r="FX1035" s="2"/>
      <c r="FY1035" s="2"/>
      <c r="FZ1035" s="2"/>
      <c r="GA1035" s="2"/>
      <c r="GB1035" s="2"/>
      <c r="GC1035" s="2"/>
      <c r="GD1035" s="2"/>
      <c r="GE1035" s="2"/>
      <c r="GF1035" s="2"/>
      <c r="GG1035" s="2"/>
      <c r="GH1035" s="2"/>
      <c r="GI1035" s="2"/>
      <c r="GJ1035" s="2"/>
      <c r="GK1035" s="2"/>
      <c r="GL1035" s="2"/>
      <c r="GM1035" s="2"/>
      <c r="GN1035" s="2"/>
      <c r="GO1035" s="2"/>
      <c r="GP1035" s="2"/>
      <c r="GQ1035" s="2"/>
      <c r="GR1035" s="2"/>
      <c r="GS1035" s="2"/>
      <c r="GT1035" s="2"/>
      <c r="GU1035" s="2"/>
      <c r="GV1035" s="2"/>
      <c r="GW1035" s="2"/>
      <c r="GX1035" s="2"/>
      <c r="GY1035" s="2"/>
      <c r="GZ1035" s="2"/>
      <c r="HA1035" s="2"/>
      <c r="HB1035" s="2"/>
      <c r="HC1035" s="2"/>
      <c r="HD1035" s="2"/>
      <c r="HE1035" s="2"/>
      <c r="HF1035" s="2"/>
      <c r="HG1035" s="2"/>
      <c r="HH1035" s="2"/>
      <c r="HI1035" s="2"/>
      <c r="HJ1035" s="2"/>
      <c r="HK1035" s="2"/>
      <c r="HL1035" s="2"/>
      <c r="HM1035" s="2"/>
      <c r="HN1035" s="2"/>
      <c r="HO1035" s="2"/>
      <c r="HP1035" s="2"/>
      <c r="HQ1035" s="2"/>
      <c r="HR1035" s="2"/>
      <c r="HS1035" s="2"/>
      <c r="HT1035" s="2"/>
      <c r="HU1035" s="2"/>
      <c r="HV1035" s="2"/>
      <c r="HW1035" s="2"/>
      <c r="HX1035" s="2"/>
      <c r="HY1035" s="2"/>
      <c r="HZ1035" s="2"/>
      <c r="IA1035" s="2"/>
      <c r="IB1035" s="2"/>
      <c r="IC1035" s="2"/>
      <c r="ID1035" s="2"/>
      <c r="IE1035" s="2"/>
      <c r="IF1035" s="2"/>
      <c r="IG1035" s="2"/>
    </row>
    <row r="1036" spans="1:241" s="6" customFormat="1" x14ac:dyDescent="0.25">
      <c r="A1036" s="33"/>
      <c r="B1036" s="29"/>
      <c r="C1036" s="29"/>
      <c r="D1036" s="30"/>
      <c r="E1036" s="29"/>
      <c r="F1036" s="29"/>
      <c r="G1036" s="29"/>
      <c r="H1036" s="29"/>
      <c r="I1036" s="3"/>
      <c r="J1036" s="3"/>
      <c r="K1036" s="3"/>
      <c r="L1036" s="57"/>
      <c r="M1036" s="57"/>
      <c r="N1036" s="57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  <c r="DT1036" s="2"/>
      <c r="DU1036" s="2"/>
      <c r="DV1036" s="2"/>
      <c r="DW1036" s="2"/>
      <c r="DX1036" s="2"/>
      <c r="DY1036" s="2"/>
      <c r="DZ1036" s="2"/>
      <c r="EA1036" s="2"/>
      <c r="EB1036" s="2"/>
      <c r="EC1036" s="2"/>
      <c r="ED1036" s="2"/>
      <c r="EE1036" s="2"/>
      <c r="EF1036" s="2"/>
      <c r="EG1036" s="2"/>
      <c r="EH1036" s="2"/>
      <c r="EI1036" s="2"/>
      <c r="EJ1036" s="2"/>
      <c r="EK1036" s="2"/>
      <c r="EL1036" s="2"/>
      <c r="EM1036" s="2"/>
      <c r="EN1036" s="2"/>
      <c r="EO1036" s="2"/>
      <c r="EP1036" s="2"/>
      <c r="EQ1036" s="2"/>
      <c r="ER1036" s="2"/>
      <c r="ES1036" s="2"/>
      <c r="ET1036" s="2"/>
      <c r="EU1036" s="2"/>
      <c r="EV1036" s="2"/>
      <c r="EW1036" s="2"/>
      <c r="EX1036" s="2"/>
      <c r="EY1036" s="2"/>
      <c r="EZ1036" s="2"/>
      <c r="FA1036" s="2"/>
      <c r="FB1036" s="2"/>
      <c r="FC1036" s="2"/>
      <c r="FD1036" s="2"/>
      <c r="FE1036" s="2"/>
      <c r="FF1036" s="2"/>
      <c r="FG1036" s="2"/>
      <c r="FH1036" s="2"/>
      <c r="FI1036" s="2"/>
      <c r="FJ1036" s="2"/>
      <c r="FK1036" s="2"/>
      <c r="FL1036" s="2"/>
      <c r="FM1036" s="2"/>
      <c r="FN1036" s="2"/>
      <c r="FO1036" s="2"/>
      <c r="FP1036" s="2"/>
      <c r="FQ1036" s="2"/>
      <c r="FR1036" s="2"/>
      <c r="FS1036" s="2"/>
      <c r="FT1036" s="2"/>
      <c r="FU1036" s="2"/>
      <c r="FV1036" s="2"/>
      <c r="FW1036" s="2"/>
      <c r="FX1036" s="2"/>
      <c r="FY1036" s="2"/>
      <c r="FZ1036" s="2"/>
      <c r="GA1036" s="2"/>
      <c r="GB1036" s="2"/>
      <c r="GC1036" s="2"/>
      <c r="GD1036" s="2"/>
      <c r="GE1036" s="2"/>
      <c r="GF1036" s="2"/>
      <c r="GG1036" s="2"/>
      <c r="GH1036" s="2"/>
      <c r="GI1036" s="2"/>
      <c r="GJ1036" s="2"/>
      <c r="GK1036" s="2"/>
      <c r="GL1036" s="2"/>
      <c r="GM1036" s="2"/>
      <c r="GN1036" s="2"/>
      <c r="GO1036" s="2"/>
      <c r="GP1036" s="2"/>
      <c r="GQ1036" s="2"/>
      <c r="GR1036" s="2"/>
      <c r="GS1036" s="2"/>
      <c r="GT1036" s="2"/>
      <c r="GU1036" s="2"/>
      <c r="GV1036" s="2"/>
      <c r="GW1036" s="2"/>
      <c r="GX1036" s="2"/>
      <c r="GY1036" s="2"/>
      <c r="GZ1036" s="2"/>
      <c r="HA1036" s="2"/>
      <c r="HB1036" s="2"/>
      <c r="HC1036" s="2"/>
      <c r="HD1036" s="2"/>
      <c r="HE1036" s="2"/>
      <c r="HF1036" s="2"/>
      <c r="HG1036" s="2"/>
      <c r="HH1036" s="2"/>
      <c r="HI1036" s="2"/>
      <c r="HJ1036" s="2"/>
      <c r="HK1036" s="2"/>
      <c r="HL1036" s="2"/>
      <c r="HM1036" s="2"/>
      <c r="HN1036" s="2"/>
      <c r="HO1036" s="2"/>
      <c r="HP1036" s="2"/>
      <c r="HQ1036" s="2"/>
      <c r="HR1036" s="2"/>
      <c r="HS1036" s="2"/>
      <c r="HT1036" s="2"/>
      <c r="HU1036" s="2"/>
      <c r="HV1036" s="2"/>
      <c r="HW1036" s="2"/>
      <c r="HX1036" s="2"/>
      <c r="HY1036" s="2"/>
      <c r="HZ1036" s="2"/>
      <c r="IA1036" s="2"/>
      <c r="IB1036" s="2"/>
      <c r="IC1036" s="2"/>
      <c r="ID1036" s="2"/>
      <c r="IE1036" s="2"/>
      <c r="IF1036" s="2"/>
      <c r="IG1036" s="2"/>
    </row>
    <row r="1037" spans="1:241" s="6" customFormat="1" x14ac:dyDescent="0.25">
      <c r="A1037" s="33"/>
      <c r="B1037" s="29"/>
      <c r="C1037" s="29"/>
      <c r="D1037" s="30"/>
      <c r="E1037" s="29"/>
      <c r="F1037" s="29"/>
      <c r="G1037" s="29"/>
      <c r="H1037" s="29"/>
      <c r="I1037" s="3"/>
      <c r="J1037" s="3"/>
      <c r="K1037" s="3"/>
      <c r="L1037" s="57"/>
      <c r="M1037" s="57"/>
      <c r="N1037" s="57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  <c r="DP1037" s="2"/>
      <c r="DQ1037" s="2"/>
      <c r="DR1037" s="2"/>
      <c r="DS1037" s="2"/>
      <c r="DT1037" s="2"/>
      <c r="DU1037" s="2"/>
      <c r="DV1037" s="2"/>
      <c r="DW1037" s="2"/>
      <c r="DX1037" s="2"/>
      <c r="DY1037" s="2"/>
      <c r="DZ1037" s="2"/>
      <c r="EA1037" s="2"/>
      <c r="EB1037" s="2"/>
      <c r="EC1037" s="2"/>
      <c r="ED1037" s="2"/>
      <c r="EE1037" s="2"/>
      <c r="EF1037" s="2"/>
      <c r="EG1037" s="2"/>
      <c r="EH1037" s="2"/>
      <c r="EI1037" s="2"/>
      <c r="EJ1037" s="2"/>
      <c r="EK1037" s="2"/>
      <c r="EL1037" s="2"/>
      <c r="EM1037" s="2"/>
      <c r="EN1037" s="2"/>
      <c r="EO1037" s="2"/>
      <c r="EP1037" s="2"/>
      <c r="EQ1037" s="2"/>
      <c r="ER1037" s="2"/>
      <c r="ES1037" s="2"/>
      <c r="ET1037" s="2"/>
      <c r="EU1037" s="2"/>
      <c r="EV1037" s="2"/>
      <c r="EW1037" s="2"/>
      <c r="EX1037" s="2"/>
      <c r="EY1037" s="2"/>
      <c r="EZ1037" s="2"/>
      <c r="FA1037" s="2"/>
      <c r="FB1037" s="2"/>
      <c r="FC1037" s="2"/>
      <c r="FD1037" s="2"/>
      <c r="FE1037" s="2"/>
      <c r="FF1037" s="2"/>
      <c r="FG1037" s="2"/>
      <c r="FH1037" s="2"/>
      <c r="FI1037" s="2"/>
      <c r="FJ1037" s="2"/>
      <c r="FK1037" s="2"/>
      <c r="FL1037" s="2"/>
      <c r="FM1037" s="2"/>
      <c r="FN1037" s="2"/>
      <c r="FO1037" s="2"/>
      <c r="FP1037" s="2"/>
      <c r="FQ1037" s="2"/>
      <c r="FR1037" s="2"/>
      <c r="FS1037" s="2"/>
      <c r="FT1037" s="2"/>
      <c r="FU1037" s="2"/>
      <c r="FV1037" s="2"/>
      <c r="FW1037" s="2"/>
      <c r="FX1037" s="2"/>
      <c r="FY1037" s="2"/>
      <c r="FZ1037" s="2"/>
      <c r="GA1037" s="2"/>
      <c r="GB1037" s="2"/>
      <c r="GC1037" s="2"/>
      <c r="GD1037" s="2"/>
      <c r="GE1037" s="2"/>
      <c r="GF1037" s="2"/>
      <c r="GG1037" s="2"/>
      <c r="GH1037" s="2"/>
      <c r="GI1037" s="2"/>
      <c r="GJ1037" s="2"/>
      <c r="GK1037" s="2"/>
      <c r="GL1037" s="2"/>
      <c r="GM1037" s="2"/>
      <c r="GN1037" s="2"/>
      <c r="GO1037" s="2"/>
      <c r="GP1037" s="2"/>
      <c r="GQ1037" s="2"/>
      <c r="GR1037" s="2"/>
      <c r="GS1037" s="2"/>
      <c r="GT1037" s="2"/>
      <c r="GU1037" s="2"/>
      <c r="GV1037" s="2"/>
      <c r="GW1037" s="2"/>
      <c r="GX1037" s="2"/>
      <c r="GY1037" s="2"/>
      <c r="GZ1037" s="2"/>
      <c r="HA1037" s="2"/>
      <c r="HB1037" s="2"/>
      <c r="HC1037" s="2"/>
      <c r="HD1037" s="2"/>
      <c r="HE1037" s="2"/>
      <c r="HF1037" s="2"/>
      <c r="HG1037" s="2"/>
      <c r="HH1037" s="2"/>
      <c r="HI1037" s="2"/>
      <c r="HJ1037" s="2"/>
      <c r="HK1037" s="2"/>
      <c r="HL1037" s="2"/>
      <c r="HM1037" s="2"/>
      <c r="HN1037" s="2"/>
      <c r="HO1037" s="2"/>
      <c r="HP1037" s="2"/>
      <c r="HQ1037" s="2"/>
      <c r="HR1037" s="2"/>
      <c r="HS1037" s="2"/>
      <c r="HT1037" s="2"/>
      <c r="HU1037" s="2"/>
      <c r="HV1037" s="2"/>
      <c r="HW1037" s="2"/>
      <c r="HX1037" s="2"/>
      <c r="HY1037" s="2"/>
      <c r="HZ1037" s="2"/>
      <c r="IA1037" s="2"/>
      <c r="IB1037" s="2"/>
      <c r="IC1037" s="2"/>
      <c r="ID1037" s="2"/>
      <c r="IE1037" s="2"/>
      <c r="IF1037" s="2"/>
      <c r="IG1037" s="2"/>
    </row>
    <row r="1038" spans="1:241" s="6" customFormat="1" x14ac:dyDescent="0.25">
      <c r="A1038" s="33"/>
      <c r="B1038" s="29"/>
      <c r="C1038" s="29"/>
      <c r="D1038" s="30"/>
      <c r="E1038" s="29"/>
      <c r="F1038" s="29"/>
      <c r="G1038" s="29"/>
      <c r="H1038" s="29"/>
      <c r="I1038" s="3"/>
      <c r="J1038" s="3"/>
      <c r="K1038" s="3"/>
      <c r="L1038" s="57"/>
      <c r="M1038" s="57"/>
      <c r="N1038" s="57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  <c r="DT1038" s="2"/>
      <c r="DU1038" s="2"/>
      <c r="DV1038" s="2"/>
      <c r="DW1038" s="2"/>
      <c r="DX1038" s="2"/>
      <c r="DY1038" s="2"/>
      <c r="DZ1038" s="2"/>
      <c r="EA1038" s="2"/>
      <c r="EB1038" s="2"/>
      <c r="EC1038" s="2"/>
      <c r="ED1038" s="2"/>
      <c r="EE1038" s="2"/>
      <c r="EF1038" s="2"/>
      <c r="EG1038" s="2"/>
      <c r="EH1038" s="2"/>
      <c r="EI1038" s="2"/>
      <c r="EJ1038" s="2"/>
      <c r="EK1038" s="2"/>
      <c r="EL1038" s="2"/>
      <c r="EM1038" s="2"/>
      <c r="EN1038" s="2"/>
      <c r="EO1038" s="2"/>
      <c r="EP1038" s="2"/>
      <c r="EQ1038" s="2"/>
      <c r="ER1038" s="2"/>
      <c r="ES1038" s="2"/>
      <c r="ET1038" s="2"/>
      <c r="EU1038" s="2"/>
      <c r="EV1038" s="2"/>
      <c r="EW1038" s="2"/>
      <c r="EX1038" s="2"/>
      <c r="EY1038" s="2"/>
      <c r="EZ1038" s="2"/>
      <c r="FA1038" s="2"/>
      <c r="FB1038" s="2"/>
      <c r="FC1038" s="2"/>
      <c r="FD1038" s="2"/>
      <c r="FE1038" s="2"/>
      <c r="FF1038" s="2"/>
      <c r="FG1038" s="2"/>
      <c r="FH1038" s="2"/>
      <c r="FI1038" s="2"/>
      <c r="FJ1038" s="2"/>
      <c r="FK1038" s="2"/>
      <c r="FL1038" s="2"/>
      <c r="FM1038" s="2"/>
      <c r="FN1038" s="2"/>
      <c r="FO1038" s="2"/>
      <c r="FP1038" s="2"/>
      <c r="FQ1038" s="2"/>
      <c r="FR1038" s="2"/>
      <c r="FS1038" s="2"/>
      <c r="FT1038" s="2"/>
      <c r="FU1038" s="2"/>
      <c r="FV1038" s="2"/>
      <c r="FW1038" s="2"/>
      <c r="FX1038" s="2"/>
      <c r="FY1038" s="2"/>
      <c r="FZ1038" s="2"/>
      <c r="GA1038" s="2"/>
      <c r="GB1038" s="2"/>
      <c r="GC1038" s="2"/>
      <c r="GD1038" s="2"/>
      <c r="GE1038" s="2"/>
      <c r="GF1038" s="2"/>
      <c r="GG1038" s="2"/>
      <c r="GH1038" s="2"/>
      <c r="GI1038" s="2"/>
      <c r="GJ1038" s="2"/>
      <c r="GK1038" s="2"/>
      <c r="GL1038" s="2"/>
      <c r="GM1038" s="2"/>
      <c r="GN1038" s="2"/>
      <c r="GO1038" s="2"/>
      <c r="GP1038" s="2"/>
      <c r="GQ1038" s="2"/>
      <c r="GR1038" s="2"/>
      <c r="GS1038" s="2"/>
      <c r="GT1038" s="2"/>
      <c r="GU1038" s="2"/>
      <c r="GV1038" s="2"/>
      <c r="GW1038" s="2"/>
      <c r="GX1038" s="2"/>
      <c r="GY1038" s="2"/>
      <c r="GZ1038" s="2"/>
      <c r="HA1038" s="2"/>
      <c r="HB1038" s="2"/>
      <c r="HC1038" s="2"/>
      <c r="HD1038" s="2"/>
      <c r="HE1038" s="2"/>
      <c r="HF1038" s="2"/>
      <c r="HG1038" s="2"/>
      <c r="HH1038" s="2"/>
      <c r="HI1038" s="2"/>
      <c r="HJ1038" s="2"/>
      <c r="HK1038" s="2"/>
      <c r="HL1038" s="2"/>
      <c r="HM1038" s="2"/>
      <c r="HN1038" s="2"/>
      <c r="HO1038" s="2"/>
      <c r="HP1038" s="2"/>
      <c r="HQ1038" s="2"/>
      <c r="HR1038" s="2"/>
      <c r="HS1038" s="2"/>
      <c r="HT1038" s="2"/>
      <c r="HU1038" s="2"/>
      <c r="HV1038" s="2"/>
      <c r="HW1038" s="2"/>
      <c r="HX1038" s="2"/>
      <c r="HY1038" s="2"/>
      <c r="HZ1038" s="2"/>
      <c r="IA1038" s="2"/>
      <c r="IB1038" s="2"/>
      <c r="IC1038" s="2"/>
      <c r="ID1038" s="2"/>
      <c r="IE1038" s="2"/>
      <c r="IF1038" s="2"/>
      <c r="IG1038" s="2"/>
    </row>
    <row r="1039" spans="1:241" s="6" customFormat="1" x14ac:dyDescent="0.25">
      <c r="A1039" s="33"/>
      <c r="B1039" s="29"/>
      <c r="C1039" s="29"/>
      <c r="D1039" s="30"/>
      <c r="E1039" s="29"/>
      <c r="F1039" s="29"/>
      <c r="G1039" s="29"/>
      <c r="H1039" s="29"/>
      <c r="I1039" s="3"/>
      <c r="J1039" s="3"/>
      <c r="K1039" s="3"/>
      <c r="L1039" s="57"/>
      <c r="M1039" s="57"/>
      <c r="N1039" s="57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  <c r="DP1039" s="2"/>
      <c r="DQ1039" s="2"/>
      <c r="DR1039" s="2"/>
      <c r="DS1039" s="2"/>
      <c r="DT1039" s="2"/>
      <c r="DU1039" s="2"/>
      <c r="DV1039" s="2"/>
      <c r="DW1039" s="2"/>
      <c r="DX1039" s="2"/>
      <c r="DY1039" s="2"/>
      <c r="DZ1039" s="2"/>
      <c r="EA1039" s="2"/>
      <c r="EB1039" s="2"/>
      <c r="EC1039" s="2"/>
      <c r="ED1039" s="2"/>
      <c r="EE1039" s="2"/>
      <c r="EF1039" s="2"/>
      <c r="EG1039" s="2"/>
      <c r="EH1039" s="2"/>
      <c r="EI1039" s="2"/>
      <c r="EJ1039" s="2"/>
      <c r="EK1039" s="2"/>
      <c r="EL1039" s="2"/>
      <c r="EM1039" s="2"/>
      <c r="EN1039" s="2"/>
      <c r="EO1039" s="2"/>
      <c r="EP1039" s="2"/>
      <c r="EQ1039" s="2"/>
      <c r="ER1039" s="2"/>
      <c r="ES1039" s="2"/>
      <c r="ET1039" s="2"/>
      <c r="EU1039" s="2"/>
      <c r="EV1039" s="2"/>
      <c r="EW1039" s="2"/>
      <c r="EX1039" s="2"/>
      <c r="EY1039" s="2"/>
      <c r="EZ1039" s="2"/>
      <c r="FA1039" s="2"/>
      <c r="FB1039" s="2"/>
      <c r="FC1039" s="2"/>
      <c r="FD1039" s="2"/>
      <c r="FE1039" s="2"/>
      <c r="FF1039" s="2"/>
      <c r="FG1039" s="2"/>
      <c r="FH1039" s="2"/>
      <c r="FI1039" s="2"/>
      <c r="FJ1039" s="2"/>
      <c r="FK1039" s="2"/>
      <c r="FL1039" s="2"/>
      <c r="FM1039" s="2"/>
      <c r="FN1039" s="2"/>
      <c r="FO1039" s="2"/>
      <c r="FP1039" s="2"/>
      <c r="FQ1039" s="2"/>
      <c r="FR1039" s="2"/>
      <c r="FS1039" s="2"/>
      <c r="FT1039" s="2"/>
      <c r="FU1039" s="2"/>
      <c r="FV1039" s="2"/>
      <c r="FW1039" s="2"/>
      <c r="FX1039" s="2"/>
      <c r="FY1039" s="2"/>
      <c r="FZ1039" s="2"/>
      <c r="GA1039" s="2"/>
      <c r="GB1039" s="2"/>
      <c r="GC1039" s="2"/>
      <c r="GD1039" s="2"/>
      <c r="GE1039" s="2"/>
      <c r="GF1039" s="2"/>
      <c r="GG1039" s="2"/>
      <c r="GH1039" s="2"/>
      <c r="GI1039" s="2"/>
      <c r="GJ1039" s="2"/>
      <c r="GK1039" s="2"/>
      <c r="GL1039" s="2"/>
      <c r="GM1039" s="2"/>
      <c r="GN1039" s="2"/>
      <c r="GO1039" s="2"/>
      <c r="GP1039" s="2"/>
      <c r="GQ1039" s="2"/>
      <c r="GR1039" s="2"/>
      <c r="GS1039" s="2"/>
      <c r="GT1039" s="2"/>
      <c r="GU1039" s="2"/>
      <c r="GV1039" s="2"/>
      <c r="GW1039" s="2"/>
      <c r="GX1039" s="2"/>
      <c r="GY1039" s="2"/>
      <c r="GZ1039" s="2"/>
      <c r="HA1039" s="2"/>
      <c r="HB1039" s="2"/>
      <c r="HC1039" s="2"/>
      <c r="HD1039" s="2"/>
      <c r="HE1039" s="2"/>
      <c r="HF1039" s="2"/>
      <c r="HG1039" s="2"/>
      <c r="HH1039" s="2"/>
      <c r="HI1039" s="2"/>
      <c r="HJ1039" s="2"/>
      <c r="HK1039" s="2"/>
      <c r="HL1039" s="2"/>
      <c r="HM1039" s="2"/>
      <c r="HN1039" s="2"/>
      <c r="HO1039" s="2"/>
      <c r="HP1039" s="2"/>
      <c r="HQ1039" s="2"/>
      <c r="HR1039" s="2"/>
      <c r="HS1039" s="2"/>
      <c r="HT1039" s="2"/>
      <c r="HU1039" s="2"/>
      <c r="HV1039" s="2"/>
      <c r="HW1039" s="2"/>
      <c r="HX1039" s="2"/>
      <c r="HY1039" s="2"/>
      <c r="HZ1039" s="2"/>
      <c r="IA1039" s="2"/>
      <c r="IB1039" s="2"/>
      <c r="IC1039" s="2"/>
      <c r="ID1039" s="2"/>
      <c r="IE1039" s="2"/>
      <c r="IF1039" s="2"/>
      <c r="IG1039" s="2"/>
    </row>
    <row r="1040" spans="1:241" s="6" customFormat="1" x14ac:dyDescent="0.25">
      <c r="A1040" s="33"/>
      <c r="B1040" s="29"/>
      <c r="C1040" s="29"/>
      <c r="D1040" s="30"/>
      <c r="E1040" s="29"/>
      <c r="F1040" s="29"/>
      <c r="G1040" s="29"/>
      <c r="H1040" s="29"/>
      <c r="I1040" s="3"/>
      <c r="J1040" s="3"/>
      <c r="K1040" s="3"/>
      <c r="L1040" s="57"/>
      <c r="M1040" s="57"/>
      <c r="N1040" s="57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  <c r="DP1040" s="2"/>
      <c r="DQ1040" s="2"/>
      <c r="DR1040" s="2"/>
      <c r="DS1040" s="2"/>
      <c r="DT1040" s="2"/>
      <c r="DU1040" s="2"/>
      <c r="DV1040" s="2"/>
      <c r="DW1040" s="2"/>
      <c r="DX1040" s="2"/>
      <c r="DY1040" s="2"/>
      <c r="DZ1040" s="2"/>
      <c r="EA1040" s="2"/>
      <c r="EB1040" s="2"/>
      <c r="EC1040" s="2"/>
      <c r="ED1040" s="2"/>
      <c r="EE1040" s="2"/>
      <c r="EF1040" s="2"/>
      <c r="EG1040" s="2"/>
      <c r="EH1040" s="2"/>
      <c r="EI1040" s="2"/>
      <c r="EJ1040" s="2"/>
      <c r="EK1040" s="2"/>
      <c r="EL1040" s="2"/>
      <c r="EM1040" s="2"/>
      <c r="EN1040" s="2"/>
      <c r="EO1040" s="2"/>
      <c r="EP1040" s="2"/>
      <c r="EQ1040" s="2"/>
      <c r="ER1040" s="2"/>
      <c r="ES1040" s="2"/>
      <c r="ET1040" s="2"/>
      <c r="EU1040" s="2"/>
      <c r="EV1040" s="2"/>
      <c r="EW1040" s="2"/>
      <c r="EX1040" s="2"/>
      <c r="EY1040" s="2"/>
      <c r="EZ1040" s="2"/>
      <c r="FA1040" s="2"/>
      <c r="FB1040" s="2"/>
      <c r="FC1040" s="2"/>
      <c r="FD1040" s="2"/>
      <c r="FE1040" s="2"/>
      <c r="FF1040" s="2"/>
      <c r="FG1040" s="2"/>
      <c r="FH1040" s="2"/>
      <c r="FI1040" s="2"/>
      <c r="FJ1040" s="2"/>
      <c r="FK1040" s="2"/>
      <c r="FL1040" s="2"/>
      <c r="FM1040" s="2"/>
      <c r="FN1040" s="2"/>
      <c r="FO1040" s="2"/>
      <c r="FP1040" s="2"/>
      <c r="FQ1040" s="2"/>
      <c r="FR1040" s="2"/>
      <c r="FS1040" s="2"/>
      <c r="FT1040" s="2"/>
      <c r="FU1040" s="2"/>
      <c r="FV1040" s="2"/>
      <c r="FW1040" s="2"/>
      <c r="FX1040" s="2"/>
      <c r="FY1040" s="2"/>
      <c r="FZ1040" s="2"/>
      <c r="GA1040" s="2"/>
      <c r="GB1040" s="2"/>
      <c r="GC1040" s="2"/>
      <c r="GD1040" s="2"/>
      <c r="GE1040" s="2"/>
      <c r="GF1040" s="2"/>
      <c r="GG1040" s="2"/>
      <c r="GH1040" s="2"/>
      <c r="GI1040" s="2"/>
      <c r="GJ1040" s="2"/>
      <c r="GK1040" s="2"/>
      <c r="GL1040" s="2"/>
      <c r="GM1040" s="2"/>
      <c r="GN1040" s="2"/>
      <c r="GO1040" s="2"/>
      <c r="GP1040" s="2"/>
      <c r="GQ1040" s="2"/>
      <c r="GR1040" s="2"/>
      <c r="GS1040" s="2"/>
      <c r="GT1040" s="2"/>
      <c r="GU1040" s="2"/>
      <c r="GV1040" s="2"/>
      <c r="GW1040" s="2"/>
      <c r="GX1040" s="2"/>
      <c r="GY1040" s="2"/>
      <c r="GZ1040" s="2"/>
      <c r="HA1040" s="2"/>
      <c r="HB1040" s="2"/>
      <c r="HC1040" s="2"/>
      <c r="HD1040" s="2"/>
      <c r="HE1040" s="2"/>
      <c r="HF1040" s="2"/>
      <c r="HG1040" s="2"/>
      <c r="HH1040" s="2"/>
      <c r="HI1040" s="2"/>
      <c r="HJ1040" s="2"/>
      <c r="HK1040" s="2"/>
      <c r="HL1040" s="2"/>
      <c r="HM1040" s="2"/>
      <c r="HN1040" s="2"/>
      <c r="HO1040" s="2"/>
      <c r="HP1040" s="2"/>
      <c r="HQ1040" s="2"/>
      <c r="HR1040" s="2"/>
      <c r="HS1040" s="2"/>
      <c r="HT1040" s="2"/>
      <c r="HU1040" s="2"/>
      <c r="HV1040" s="2"/>
      <c r="HW1040" s="2"/>
      <c r="HX1040" s="2"/>
      <c r="HY1040" s="2"/>
      <c r="HZ1040" s="2"/>
      <c r="IA1040" s="2"/>
      <c r="IB1040" s="2"/>
      <c r="IC1040" s="2"/>
      <c r="ID1040" s="2"/>
      <c r="IE1040" s="2"/>
      <c r="IF1040" s="2"/>
      <c r="IG1040" s="2"/>
    </row>
    <row r="1041" spans="1:241" s="6" customFormat="1" x14ac:dyDescent="0.25">
      <c r="A1041" s="33"/>
      <c r="B1041" s="29"/>
      <c r="C1041" s="29"/>
      <c r="D1041" s="30"/>
      <c r="E1041" s="29"/>
      <c r="F1041" s="29"/>
      <c r="G1041" s="29"/>
      <c r="H1041" s="29"/>
      <c r="I1041" s="3"/>
      <c r="J1041" s="3"/>
      <c r="K1041" s="3"/>
      <c r="L1041" s="57"/>
      <c r="M1041" s="57"/>
      <c r="N1041" s="57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  <c r="DP1041" s="2"/>
      <c r="DQ1041" s="2"/>
      <c r="DR1041" s="2"/>
      <c r="DS1041" s="2"/>
      <c r="DT1041" s="2"/>
      <c r="DU1041" s="2"/>
      <c r="DV1041" s="2"/>
      <c r="DW1041" s="2"/>
      <c r="DX1041" s="2"/>
      <c r="DY1041" s="2"/>
      <c r="DZ1041" s="2"/>
      <c r="EA1041" s="2"/>
      <c r="EB1041" s="2"/>
      <c r="EC1041" s="2"/>
      <c r="ED1041" s="2"/>
      <c r="EE1041" s="2"/>
      <c r="EF1041" s="2"/>
      <c r="EG1041" s="2"/>
      <c r="EH1041" s="2"/>
      <c r="EI1041" s="2"/>
      <c r="EJ1041" s="2"/>
      <c r="EK1041" s="2"/>
      <c r="EL1041" s="2"/>
      <c r="EM1041" s="2"/>
      <c r="EN1041" s="2"/>
      <c r="EO1041" s="2"/>
      <c r="EP1041" s="2"/>
      <c r="EQ1041" s="2"/>
      <c r="ER1041" s="2"/>
      <c r="ES1041" s="2"/>
      <c r="ET1041" s="2"/>
      <c r="EU1041" s="2"/>
      <c r="EV1041" s="2"/>
      <c r="EW1041" s="2"/>
      <c r="EX1041" s="2"/>
      <c r="EY1041" s="2"/>
      <c r="EZ1041" s="2"/>
      <c r="FA1041" s="2"/>
      <c r="FB1041" s="2"/>
      <c r="FC1041" s="2"/>
      <c r="FD1041" s="2"/>
      <c r="FE1041" s="2"/>
      <c r="FF1041" s="2"/>
      <c r="FG1041" s="2"/>
      <c r="FH1041" s="2"/>
      <c r="FI1041" s="2"/>
      <c r="FJ1041" s="2"/>
      <c r="FK1041" s="2"/>
      <c r="FL1041" s="2"/>
      <c r="FM1041" s="2"/>
      <c r="FN1041" s="2"/>
      <c r="FO1041" s="2"/>
      <c r="FP1041" s="2"/>
      <c r="FQ1041" s="2"/>
      <c r="FR1041" s="2"/>
      <c r="FS1041" s="2"/>
      <c r="FT1041" s="2"/>
      <c r="FU1041" s="2"/>
      <c r="FV1041" s="2"/>
      <c r="FW1041" s="2"/>
      <c r="FX1041" s="2"/>
      <c r="FY1041" s="2"/>
      <c r="FZ1041" s="2"/>
      <c r="GA1041" s="2"/>
      <c r="GB1041" s="2"/>
      <c r="GC1041" s="2"/>
      <c r="GD1041" s="2"/>
      <c r="GE1041" s="2"/>
      <c r="GF1041" s="2"/>
      <c r="GG1041" s="2"/>
      <c r="GH1041" s="2"/>
      <c r="GI1041" s="2"/>
      <c r="GJ1041" s="2"/>
      <c r="GK1041" s="2"/>
      <c r="GL1041" s="2"/>
      <c r="GM1041" s="2"/>
      <c r="GN1041" s="2"/>
      <c r="GO1041" s="2"/>
      <c r="GP1041" s="2"/>
      <c r="GQ1041" s="2"/>
      <c r="GR1041" s="2"/>
      <c r="GS1041" s="2"/>
      <c r="GT1041" s="2"/>
      <c r="GU1041" s="2"/>
      <c r="GV1041" s="2"/>
      <c r="GW1041" s="2"/>
      <c r="GX1041" s="2"/>
      <c r="GY1041" s="2"/>
      <c r="GZ1041" s="2"/>
      <c r="HA1041" s="2"/>
      <c r="HB1041" s="2"/>
      <c r="HC1041" s="2"/>
      <c r="HD1041" s="2"/>
      <c r="HE1041" s="2"/>
      <c r="HF1041" s="2"/>
      <c r="HG1041" s="2"/>
      <c r="HH1041" s="2"/>
      <c r="HI1041" s="2"/>
      <c r="HJ1041" s="2"/>
      <c r="HK1041" s="2"/>
      <c r="HL1041" s="2"/>
      <c r="HM1041" s="2"/>
      <c r="HN1041" s="2"/>
      <c r="HO1041" s="2"/>
      <c r="HP1041" s="2"/>
      <c r="HQ1041" s="2"/>
      <c r="HR1041" s="2"/>
      <c r="HS1041" s="2"/>
      <c r="HT1041" s="2"/>
      <c r="HU1041" s="2"/>
      <c r="HV1041" s="2"/>
      <c r="HW1041" s="2"/>
      <c r="HX1041" s="2"/>
      <c r="HY1041" s="2"/>
      <c r="HZ1041" s="2"/>
      <c r="IA1041" s="2"/>
      <c r="IB1041" s="2"/>
      <c r="IC1041" s="2"/>
      <c r="ID1041" s="2"/>
      <c r="IE1041" s="2"/>
      <c r="IF1041" s="2"/>
      <c r="IG1041" s="2"/>
    </row>
    <row r="1042" spans="1:241" s="6" customFormat="1" x14ac:dyDescent="0.25">
      <c r="A1042" s="33"/>
      <c r="B1042" s="29"/>
      <c r="C1042" s="29"/>
      <c r="D1042" s="30"/>
      <c r="E1042" s="29"/>
      <c r="F1042" s="29"/>
      <c r="G1042" s="29"/>
      <c r="H1042" s="29"/>
      <c r="I1042" s="3"/>
      <c r="J1042" s="3"/>
      <c r="K1042" s="3"/>
      <c r="L1042" s="57"/>
      <c r="M1042" s="57"/>
      <c r="N1042" s="57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  <c r="DP1042" s="2"/>
      <c r="DQ1042" s="2"/>
      <c r="DR1042" s="2"/>
      <c r="DS1042" s="2"/>
      <c r="DT1042" s="2"/>
      <c r="DU1042" s="2"/>
      <c r="DV1042" s="2"/>
      <c r="DW1042" s="2"/>
      <c r="DX1042" s="2"/>
      <c r="DY1042" s="2"/>
      <c r="DZ1042" s="2"/>
      <c r="EA1042" s="2"/>
      <c r="EB1042" s="2"/>
      <c r="EC1042" s="2"/>
      <c r="ED1042" s="2"/>
      <c r="EE1042" s="2"/>
      <c r="EF1042" s="2"/>
      <c r="EG1042" s="2"/>
      <c r="EH1042" s="2"/>
      <c r="EI1042" s="2"/>
      <c r="EJ1042" s="2"/>
      <c r="EK1042" s="2"/>
      <c r="EL1042" s="2"/>
      <c r="EM1042" s="2"/>
      <c r="EN1042" s="2"/>
      <c r="EO1042" s="2"/>
      <c r="EP1042" s="2"/>
      <c r="EQ1042" s="2"/>
      <c r="ER1042" s="2"/>
      <c r="ES1042" s="2"/>
      <c r="ET1042" s="2"/>
      <c r="EU1042" s="2"/>
      <c r="EV1042" s="2"/>
      <c r="EW1042" s="2"/>
      <c r="EX1042" s="2"/>
      <c r="EY1042" s="2"/>
      <c r="EZ1042" s="2"/>
      <c r="FA1042" s="2"/>
      <c r="FB1042" s="2"/>
      <c r="FC1042" s="2"/>
      <c r="FD1042" s="2"/>
      <c r="FE1042" s="2"/>
      <c r="FF1042" s="2"/>
      <c r="FG1042" s="2"/>
      <c r="FH1042" s="2"/>
      <c r="FI1042" s="2"/>
      <c r="FJ1042" s="2"/>
      <c r="FK1042" s="2"/>
      <c r="FL1042" s="2"/>
      <c r="FM1042" s="2"/>
      <c r="FN1042" s="2"/>
      <c r="FO1042" s="2"/>
      <c r="FP1042" s="2"/>
      <c r="FQ1042" s="2"/>
      <c r="FR1042" s="2"/>
      <c r="FS1042" s="2"/>
      <c r="FT1042" s="2"/>
      <c r="FU1042" s="2"/>
      <c r="FV1042" s="2"/>
      <c r="FW1042" s="2"/>
      <c r="FX1042" s="2"/>
      <c r="FY1042" s="2"/>
      <c r="FZ1042" s="2"/>
      <c r="GA1042" s="2"/>
      <c r="GB1042" s="2"/>
      <c r="GC1042" s="2"/>
      <c r="GD1042" s="2"/>
      <c r="GE1042" s="2"/>
      <c r="GF1042" s="2"/>
      <c r="GG1042" s="2"/>
      <c r="GH1042" s="2"/>
      <c r="GI1042" s="2"/>
      <c r="GJ1042" s="2"/>
      <c r="GK1042" s="2"/>
      <c r="GL1042" s="2"/>
      <c r="GM1042" s="2"/>
      <c r="GN1042" s="2"/>
      <c r="GO1042" s="2"/>
      <c r="GP1042" s="2"/>
      <c r="GQ1042" s="2"/>
      <c r="GR1042" s="2"/>
      <c r="GS1042" s="2"/>
      <c r="GT1042" s="2"/>
      <c r="GU1042" s="2"/>
      <c r="GV1042" s="2"/>
      <c r="GW1042" s="2"/>
      <c r="GX1042" s="2"/>
      <c r="GY1042" s="2"/>
      <c r="GZ1042" s="2"/>
      <c r="HA1042" s="2"/>
      <c r="HB1042" s="2"/>
      <c r="HC1042" s="2"/>
      <c r="HD1042" s="2"/>
      <c r="HE1042" s="2"/>
      <c r="HF1042" s="2"/>
      <c r="HG1042" s="2"/>
      <c r="HH1042" s="2"/>
      <c r="HI1042" s="2"/>
      <c r="HJ1042" s="2"/>
      <c r="HK1042" s="2"/>
      <c r="HL1042" s="2"/>
      <c r="HM1042" s="2"/>
      <c r="HN1042" s="2"/>
      <c r="HO1042" s="2"/>
      <c r="HP1042" s="2"/>
      <c r="HQ1042" s="2"/>
      <c r="HR1042" s="2"/>
      <c r="HS1042" s="2"/>
      <c r="HT1042" s="2"/>
      <c r="HU1042" s="2"/>
      <c r="HV1042" s="2"/>
      <c r="HW1042" s="2"/>
      <c r="HX1042" s="2"/>
      <c r="HY1042" s="2"/>
      <c r="HZ1042" s="2"/>
      <c r="IA1042" s="2"/>
      <c r="IB1042" s="2"/>
      <c r="IC1042" s="2"/>
      <c r="ID1042" s="2"/>
      <c r="IE1042" s="2"/>
      <c r="IF1042" s="2"/>
      <c r="IG1042" s="2"/>
    </row>
    <row r="1043" spans="1:241" s="6" customFormat="1" x14ac:dyDescent="0.25">
      <c r="A1043" s="33"/>
      <c r="B1043" s="29"/>
      <c r="C1043" s="29"/>
      <c r="D1043" s="30"/>
      <c r="E1043" s="29"/>
      <c r="F1043" s="29"/>
      <c r="G1043" s="29"/>
      <c r="H1043" s="29"/>
      <c r="I1043" s="3"/>
      <c r="J1043" s="3"/>
      <c r="K1043" s="3"/>
      <c r="L1043" s="57"/>
      <c r="M1043" s="57"/>
      <c r="N1043" s="57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  <c r="DP1043" s="2"/>
      <c r="DQ1043" s="2"/>
      <c r="DR1043" s="2"/>
      <c r="DS1043" s="2"/>
      <c r="DT1043" s="2"/>
      <c r="DU1043" s="2"/>
      <c r="DV1043" s="2"/>
      <c r="DW1043" s="2"/>
      <c r="DX1043" s="2"/>
      <c r="DY1043" s="2"/>
      <c r="DZ1043" s="2"/>
      <c r="EA1043" s="2"/>
      <c r="EB1043" s="2"/>
      <c r="EC1043" s="2"/>
      <c r="ED1043" s="2"/>
      <c r="EE1043" s="2"/>
      <c r="EF1043" s="2"/>
      <c r="EG1043" s="2"/>
      <c r="EH1043" s="2"/>
      <c r="EI1043" s="2"/>
      <c r="EJ1043" s="2"/>
      <c r="EK1043" s="2"/>
      <c r="EL1043" s="2"/>
      <c r="EM1043" s="2"/>
      <c r="EN1043" s="2"/>
      <c r="EO1043" s="2"/>
      <c r="EP1043" s="2"/>
      <c r="EQ1043" s="2"/>
      <c r="ER1043" s="2"/>
      <c r="ES1043" s="2"/>
      <c r="ET1043" s="2"/>
      <c r="EU1043" s="2"/>
      <c r="EV1043" s="2"/>
      <c r="EW1043" s="2"/>
      <c r="EX1043" s="2"/>
      <c r="EY1043" s="2"/>
      <c r="EZ1043" s="2"/>
      <c r="FA1043" s="2"/>
      <c r="FB1043" s="2"/>
      <c r="FC1043" s="2"/>
      <c r="FD1043" s="2"/>
      <c r="FE1043" s="2"/>
      <c r="FF1043" s="2"/>
      <c r="FG1043" s="2"/>
      <c r="FH1043" s="2"/>
      <c r="FI1043" s="2"/>
      <c r="FJ1043" s="2"/>
      <c r="FK1043" s="2"/>
      <c r="FL1043" s="2"/>
      <c r="FM1043" s="2"/>
      <c r="FN1043" s="2"/>
      <c r="FO1043" s="2"/>
      <c r="FP1043" s="2"/>
      <c r="FQ1043" s="2"/>
      <c r="FR1043" s="2"/>
      <c r="FS1043" s="2"/>
      <c r="FT1043" s="2"/>
      <c r="FU1043" s="2"/>
      <c r="FV1043" s="2"/>
      <c r="FW1043" s="2"/>
      <c r="FX1043" s="2"/>
      <c r="FY1043" s="2"/>
      <c r="FZ1043" s="2"/>
      <c r="GA1043" s="2"/>
      <c r="GB1043" s="2"/>
      <c r="GC1043" s="2"/>
      <c r="GD1043" s="2"/>
      <c r="GE1043" s="2"/>
      <c r="GF1043" s="2"/>
      <c r="GG1043" s="2"/>
      <c r="GH1043" s="2"/>
      <c r="GI1043" s="2"/>
      <c r="GJ1043" s="2"/>
      <c r="GK1043" s="2"/>
      <c r="GL1043" s="2"/>
      <c r="GM1043" s="2"/>
      <c r="GN1043" s="2"/>
      <c r="GO1043" s="2"/>
      <c r="GP1043" s="2"/>
      <c r="GQ1043" s="2"/>
      <c r="GR1043" s="2"/>
      <c r="GS1043" s="2"/>
      <c r="GT1043" s="2"/>
      <c r="GU1043" s="2"/>
      <c r="GV1043" s="2"/>
      <c r="GW1043" s="2"/>
      <c r="GX1043" s="2"/>
      <c r="GY1043" s="2"/>
      <c r="GZ1043" s="2"/>
      <c r="HA1043" s="2"/>
      <c r="HB1043" s="2"/>
      <c r="HC1043" s="2"/>
      <c r="HD1043" s="2"/>
      <c r="HE1043" s="2"/>
      <c r="HF1043" s="2"/>
      <c r="HG1043" s="2"/>
      <c r="HH1043" s="2"/>
      <c r="HI1043" s="2"/>
      <c r="HJ1043" s="2"/>
      <c r="HK1043" s="2"/>
      <c r="HL1043" s="2"/>
      <c r="HM1043" s="2"/>
      <c r="HN1043" s="2"/>
      <c r="HO1043" s="2"/>
      <c r="HP1043" s="2"/>
      <c r="HQ1043" s="2"/>
      <c r="HR1043" s="2"/>
      <c r="HS1043" s="2"/>
      <c r="HT1043" s="2"/>
      <c r="HU1043" s="2"/>
      <c r="HV1043" s="2"/>
      <c r="HW1043" s="2"/>
      <c r="HX1043" s="2"/>
      <c r="HY1043" s="2"/>
      <c r="HZ1043" s="2"/>
      <c r="IA1043" s="2"/>
      <c r="IB1043" s="2"/>
      <c r="IC1043" s="2"/>
      <c r="ID1043" s="2"/>
      <c r="IE1043" s="2"/>
      <c r="IF1043" s="2"/>
      <c r="IG1043" s="2"/>
    </row>
    <row r="1044" spans="1:241" s="6" customFormat="1" x14ac:dyDescent="0.25">
      <c r="A1044" s="33"/>
      <c r="B1044" s="29"/>
      <c r="C1044" s="29"/>
      <c r="D1044" s="30"/>
      <c r="E1044" s="29"/>
      <c r="F1044" s="29"/>
      <c r="G1044" s="29"/>
      <c r="H1044" s="29"/>
      <c r="I1044" s="3"/>
      <c r="J1044" s="3"/>
      <c r="K1044" s="3"/>
      <c r="L1044" s="57"/>
      <c r="M1044" s="57"/>
      <c r="N1044" s="57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  <c r="DP1044" s="2"/>
      <c r="DQ1044" s="2"/>
      <c r="DR1044" s="2"/>
      <c r="DS1044" s="2"/>
      <c r="DT1044" s="2"/>
      <c r="DU1044" s="2"/>
      <c r="DV1044" s="2"/>
      <c r="DW1044" s="2"/>
      <c r="DX1044" s="2"/>
      <c r="DY1044" s="2"/>
      <c r="DZ1044" s="2"/>
      <c r="EA1044" s="2"/>
      <c r="EB1044" s="2"/>
      <c r="EC1044" s="2"/>
      <c r="ED1044" s="2"/>
      <c r="EE1044" s="2"/>
      <c r="EF1044" s="2"/>
      <c r="EG1044" s="2"/>
      <c r="EH1044" s="2"/>
      <c r="EI1044" s="2"/>
      <c r="EJ1044" s="2"/>
      <c r="EK1044" s="2"/>
      <c r="EL1044" s="2"/>
      <c r="EM1044" s="2"/>
      <c r="EN1044" s="2"/>
      <c r="EO1044" s="2"/>
      <c r="EP1044" s="2"/>
      <c r="EQ1044" s="2"/>
      <c r="ER1044" s="2"/>
      <c r="ES1044" s="2"/>
      <c r="ET1044" s="2"/>
      <c r="EU1044" s="2"/>
      <c r="EV1044" s="2"/>
      <c r="EW1044" s="2"/>
      <c r="EX1044" s="2"/>
      <c r="EY1044" s="2"/>
      <c r="EZ1044" s="2"/>
      <c r="FA1044" s="2"/>
      <c r="FB1044" s="2"/>
      <c r="FC1044" s="2"/>
      <c r="FD1044" s="2"/>
      <c r="FE1044" s="2"/>
      <c r="FF1044" s="2"/>
      <c r="FG1044" s="2"/>
      <c r="FH1044" s="2"/>
      <c r="FI1044" s="2"/>
      <c r="FJ1044" s="2"/>
      <c r="FK1044" s="2"/>
      <c r="FL1044" s="2"/>
      <c r="FM1044" s="2"/>
      <c r="FN1044" s="2"/>
      <c r="FO1044" s="2"/>
      <c r="FP1044" s="2"/>
      <c r="FQ1044" s="2"/>
      <c r="FR1044" s="2"/>
      <c r="FS1044" s="2"/>
      <c r="FT1044" s="2"/>
      <c r="FU1044" s="2"/>
      <c r="FV1044" s="2"/>
      <c r="FW1044" s="2"/>
      <c r="FX1044" s="2"/>
      <c r="FY1044" s="2"/>
      <c r="FZ1044" s="2"/>
      <c r="GA1044" s="2"/>
      <c r="GB1044" s="2"/>
      <c r="GC1044" s="2"/>
      <c r="GD1044" s="2"/>
      <c r="GE1044" s="2"/>
      <c r="GF1044" s="2"/>
      <c r="GG1044" s="2"/>
      <c r="GH1044" s="2"/>
      <c r="GI1044" s="2"/>
      <c r="GJ1044" s="2"/>
      <c r="GK1044" s="2"/>
      <c r="GL1044" s="2"/>
      <c r="GM1044" s="2"/>
      <c r="GN1044" s="2"/>
      <c r="GO1044" s="2"/>
      <c r="GP1044" s="2"/>
      <c r="GQ1044" s="2"/>
      <c r="GR1044" s="2"/>
      <c r="GS1044" s="2"/>
      <c r="GT1044" s="2"/>
      <c r="GU1044" s="2"/>
      <c r="GV1044" s="2"/>
      <c r="GW1044" s="2"/>
      <c r="GX1044" s="2"/>
      <c r="GY1044" s="2"/>
      <c r="GZ1044" s="2"/>
      <c r="HA1044" s="2"/>
      <c r="HB1044" s="2"/>
      <c r="HC1044" s="2"/>
      <c r="HD1044" s="2"/>
      <c r="HE1044" s="2"/>
      <c r="HF1044" s="2"/>
      <c r="HG1044" s="2"/>
      <c r="HH1044" s="2"/>
      <c r="HI1044" s="2"/>
      <c r="HJ1044" s="2"/>
      <c r="HK1044" s="2"/>
      <c r="HL1044" s="2"/>
      <c r="HM1044" s="2"/>
      <c r="HN1044" s="2"/>
      <c r="HO1044" s="2"/>
      <c r="HP1044" s="2"/>
      <c r="HQ1044" s="2"/>
      <c r="HR1044" s="2"/>
      <c r="HS1044" s="2"/>
      <c r="HT1044" s="2"/>
      <c r="HU1044" s="2"/>
      <c r="HV1044" s="2"/>
      <c r="HW1044" s="2"/>
      <c r="HX1044" s="2"/>
      <c r="HY1044" s="2"/>
      <c r="HZ1044" s="2"/>
      <c r="IA1044" s="2"/>
      <c r="IB1044" s="2"/>
      <c r="IC1044" s="2"/>
      <c r="ID1044" s="2"/>
      <c r="IE1044" s="2"/>
      <c r="IF1044" s="2"/>
      <c r="IG1044" s="2"/>
    </row>
    <row r="1045" spans="1:241" s="6" customFormat="1" x14ac:dyDescent="0.25">
      <c r="A1045" s="33"/>
      <c r="B1045" s="29"/>
      <c r="C1045" s="29"/>
      <c r="D1045" s="30"/>
      <c r="E1045" s="29"/>
      <c r="F1045" s="29"/>
      <c r="G1045" s="29"/>
      <c r="H1045" s="29"/>
      <c r="I1045" s="3"/>
      <c r="J1045" s="3"/>
      <c r="K1045" s="3"/>
      <c r="L1045" s="57"/>
      <c r="M1045" s="57"/>
      <c r="N1045" s="57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  <c r="DP1045" s="2"/>
      <c r="DQ1045" s="2"/>
      <c r="DR1045" s="2"/>
      <c r="DS1045" s="2"/>
      <c r="DT1045" s="2"/>
      <c r="DU1045" s="2"/>
      <c r="DV1045" s="2"/>
      <c r="DW1045" s="2"/>
      <c r="DX1045" s="2"/>
      <c r="DY1045" s="2"/>
      <c r="DZ1045" s="2"/>
      <c r="EA1045" s="2"/>
      <c r="EB1045" s="2"/>
      <c r="EC1045" s="2"/>
      <c r="ED1045" s="2"/>
      <c r="EE1045" s="2"/>
      <c r="EF1045" s="2"/>
      <c r="EG1045" s="2"/>
      <c r="EH1045" s="2"/>
      <c r="EI1045" s="2"/>
      <c r="EJ1045" s="2"/>
      <c r="EK1045" s="2"/>
      <c r="EL1045" s="2"/>
      <c r="EM1045" s="2"/>
      <c r="EN1045" s="2"/>
      <c r="EO1045" s="2"/>
      <c r="EP1045" s="2"/>
      <c r="EQ1045" s="2"/>
      <c r="ER1045" s="2"/>
      <c r="ES1045" s="2"/>
      <c r="ET1045" s="2"/>
      <c r="EU1045" s="2"/>
      <c r="EV1045" s="2"/>
      <c r="EW1045" s="2"/>
      <c r="EX1045" s="2"/>
      <c r="EY1045" s="2"/>
      <c r="EZ1045" s="2"/>
      <c r="FA1045" s="2"/>
      <c r="FB1045" s="2"/>
      <c r="FC1045" s="2"/>
      <c r="FD1045" s="2"/>
      <c r="FE1045" s="2"/>
      <c r="FF1045" s="2"/>
      <c r="FG1045" s="2"/>
      <c r="FH1045" s="2"/>
      <c r="FI1045" s="2"/>
      <c r="FJ1045" s="2"/>
      <c r="FK1045" s="2"/>
      <c r="FL1045" s="2"/>
      <c r="FM1045" s="2"/>
      <c r="FN1045" s="2"/>
      <c r="FO1045" s="2"/>
      <c r="FP1045" s="2"/>
      <c r="FQ1045" s="2"/>
      <c r="FR1045" s="2"/>
      <c r="FS1045" s="2"/>
      <c r="FT1045" s="2"/>
      <c r="FU1045" s="2"/>
      <c r="FV1045" s="2"/>
      <c r="FW1045" s="2"/>
      <c r="FX1045" s="2"/>
      <c r="FY1045" s="2"/>
      <c r="FZ1045" s="2"/>
      <c r="GA1045" s="2"/>
      <c r="GB1045" s="2"/>
      <c r="GC1045" s="2"/>
      <c r="GD1045" s="2"/>
      <c r="GE1045" s="2"/>
      <c r="GF1045" s="2"/>
      <c r="GG1045" s="2"/>
      <c r="GH1045" s="2"/>
      <c r="GI1045" s="2"/>
      <c r="GJ1045" s="2"/>
      <c r="GK1045" s="2"/>
      <c r="GL1045" s="2"/>
      <c r="GM1045" s="2"/>
      <c r="GN1045" s="2"/>
      <c r="GO1045" s="2"/>
      <c r="GP1045" s="2"/>
      <c r="GQ1045" s="2"/>
      <c r="GR1045" s="2"/>
      <c r="GS1045" s="2"/>
      <c r="GT1045" s="2"/>
      <c r="GU1045" s="2"/>
      <c r="GV1045" s="2"/>
      <c r="GW1045" s="2"/>
      <c r="GX1045" s="2"/>
      <c r="GY1045" s="2"/>
      <c r="GZ1045" s="2"/>
      <c r="HA1045" s="2"/>
      <c r="HB1045" s="2"/>
      <c r="HC1045" s="2"/>
      <c r="HD1045" s="2"/>
      <c r="HE1045" s="2"/>
      <c r="HF1045" s="2"/>
      <c r="HG1045" s="2"/>
      <c r="HH1045" s="2"/>
      <c r="HI1045" s="2"/>
      <c r="HJ1045" s="2"/>
      <c r="HK1045" s="2"/>
      <c r="HL1045" s="2"/>
      <c r="HM1045" s="2"/>
      <c r="HN1045" s="2"/>
      <c r="HO1045" s="2"/>
      <c r="HP1045" s="2"/>
      <c r="HQ1045" s="2"/>
      <c r="HR1045" s="2"/>
      <c r="HS1045" s="2"/>
      <c r="HT1045" s="2"/>
      <c r="HU1045" s="2"/>
      <c r="HV1045" s="2"/>
      <c r="HW1045" s="2"/>
      <c r="HX1045" s="2"/>
      <c r="HY1045" s="2"/>
      <c r="HZ1045" s="2"/>
      <c r="IA1045" s="2"/>
      <c r="IB1045" s="2"/>
      <c r="IC1045" s="2"/>
      <c r="ID1045" s="2"/>
      <c r="IE1045" s="2"/>
      <c r="IF1045" s="2"/>
      <c r="IG1045" s="2"/>
    </row>
    <row r="1046" spans="1:241" s="6" customFormat="1" x14ac:dyDescent="0.25">
      <c r="A1046" s="33"/>
      <c r="B1046" s="29"/>
      <c r="C1046" s="29"/>
      <c r="D1046" s="30"/>
      <c r="E1046" s="29"/>
      <c r="F1046" s="29"/>
      <c r="G1046" s="29"/>
      <c r="H1046" s="29"/>
      <c r="I1046" s="3"/>
      <c r="J1046" s="3"/>
      <c r="K1046" s="3"/>
      <c r="L1046" s="57"/>
      <c r="M1046" s="57"/>
      <c r="N1046" s="57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  <c r="DT1046" s="2"/>
      <c r="DU1046" s="2"/>
      <c r="DV1046" s="2"/>
      <c r="DW1046" s="2"/>
      <c r="DX1046" s="2"/>
      <c r="DY1046" s="2"/>
      <c r="DZ1046" s="2"/>
      <c r="EA1046" s="2"/>
      <c r="EB1046" s="2"/>
      <c r="EC1046" s="2"/>
      <c r="ED1046" s="2"/>
      <c r="EE1046" s="2"/>
      <c r="EF1046" s="2"/>
      <c r="EG1046" s="2"/>
      <c r="EH1046" s="2"/>
      <c r="EI1046" s="2"/>
      <c r="EJ1046" s="2"/>
      <c r="EK1046" s="2"/>
      <c r="EL1046" s="2"/>
      <c r="EM1046" s="2"/>
      <c r="EN1046" s="2"/>
      <c r="EO1046" s="2"/>
      <c r="EP1046" s="2"/>
      <c r="EQ1046" s="2"/>
      <c r="ER1046" s="2"/>
      <c r="ES1046" s="2"/>
      <c r="ET1046" s="2"/>
      <c r="EU1046" s="2"/>
      <c r="EV1046" s="2"/>
      <c r="EW1046" s="2"/>
      <c r="EX1046" s="2"/>
      <c r="EY1046" s="2"/>
      <c r="EZ1046" s="2"/>
      <c r="FA1046" s="2"/>
      <c r="FB1046" s="2"/>
      <c r="FC1046" s="2"/>
      <c r="FD1046" s="2"/>
      <c r="FE1046" s="2"/>
      <c r="FF1046" s="2"/>
      <c r="FG1046" s="2"/>
      <c r="FH1046" s="2"/>
      <c r="FI1046" s="2"/>
      <c r="FJ1046" s="2"/>
      <c r="FK1046" s="2"/>
      <c r="FL1046" s="2"/>
      <c r="FM1046" s="2"/>
      <c r="FN1046" s="2"/>
      <c r="FO1046" s="2"/>
      <c r="FP1046" s="2"/>
      <c r="FQ1046" s="2"/>
      <c r="FR1046" s="2"/>
      <c r="FS1046" s="2"/>
      <c r="FT1046" s="2"/>
      <c r="FU1046" s="2"/>
      <c r="FV1046" s="2"/>
      <c r="FW1046" s="2"/>
      <c r="FX1046" s="2"/>
      <c r="FY1046" s="2"/>
      <c r="FZ1046" s="2"/>
      <c r="GA1046" s="2"/>
      <c r="GB1046" s="2"/>
      <c r="GC1046" s="2"/>
      <c r="GD1046" s="2"/>
      <c r="GE1046" s="2"/>
      <c r="GF1046" s="2"/>
      <c r="GG1046" s="2"/>
      <c r="GH1046" s="2"/>
      <c r="GI1046" s="2"/>
      <c r="GJ1046" s="2"/>
      <c r="GK1046" s="2"/>
      <c r="GL1046" s="2"/>
      <c r="GM1046" s="2"/>
      <c r="GN1046" s="2"/>
      <c r="GO1046" s="2"/>
      <c r="GP1046" s="2"/>
      <c r="GQ1046" s="2"/>
      <c r="GR1046" s="2"/>
      <c r="GS1046" s="2"/>
      <c r="GT1046" s="2"/>
      <c r="GU1046" s="2"/>
      <c r="GV1046" s="2"/>
      <c r="GW1046" s="2"/>
      <c r="GX1046" s="2"/>
      <c r="GY1046" s="2"/>
      <c r="GZ1046" s="2"/>
      <c r="HA1046" s="2"/>
      <c r="HB1046" s="2"/>
      <c r="HC1046" s="2"/>
      <c r="HD1046" s="2"/>
      <c r="HE1046" s="2"/>
      <c r="HF1046" s="2"/>
      <c r="HG1046" s="2"/>
      <c r="HH1046" s="2"/>
      <c r="HI1046" s="2"/>
      <c r="HJ1046" s="2"/>
      <c r="HK1046" s="2"/>
      <c r="HL1046" s="2"/>
      <c r="HM1046" s="2"/>
      <c r="HN1046" s="2"/>
      <c r="HO1046" s="2"/>
      <c r="HP1046" s="2"/>
      <c r="HQ1046" s="2"/>
      <c r="HR1046" s="2"/>
      <c r="HS1046" s="2"/>
      <c r="HT1046" s="2"/>
      <c r="HU1046" s="2"/>
      <c r="HV1046" s="2"/>
      <c r="HW1046" s="2"/>
      <c r="HX1046" s="2"/>
      <c r="HY1046" s="2"/>
      <c r="HZ1046" s="2"/>
      <c r="IA1046" s="2"/>
      <c r="IB1046" s="2"/>
      <c r="IC1046" s="2"/>
      <c r="ID1046" s="2"/>
      <c r="IE1046" s="2"/>
      <c r="IF1046" s="2"/>
      <c r="IG1046" s="2"/>
    </row>
    <row r="1047" spans="1:241" s="6" customFormat="1" x14ac:dyDescent="0.25">
      <c r="A1047" s="33"/>
      <c r="B1047" s="29"/>
      <c r="C1047" s="29"/>
      <c r="D1047" s="30"/>
      <c r="E1047" s="29"/>
      <c r="F1047" s="29"/>
      <c r="G1047" s="29"/>
      <c r="H1047" s="29"/>
      <c r="I1047" s="3"/>
      <c r="J1047" s="3"/>
      <c r="K1047" s="3"/>
      <c r="L1047" s="57"/>
      <c r="M1047" s="57"/>
      <c r="N1047" s="57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  <c r="DP1047" s="2"/>
      <c r="DQ1047" s="2"/>
      <c r="DR1047" s="2"/>
      <c r="DS1047" s="2"/>
      <c r="DT1047" s="2"/>
      <c r="DU1047" s="2"/>
      <c r="DV1047" s="2"/>
      <c r="DW1047" s="2"/>
      <c r="DX1047" s="2"/>
      <c r="DY1047" s="2"/>
      <c r="DZ1047" s="2"/>
      <c r="EA1047" s="2"/>
      <c r="EB1047" s="2"/>
      <c r="EC1047" s="2"/>
      <c r="ED1047" s="2"/>
      <c r="EE1047" s="2"/>
      <c r="EF1047" s="2"/>
      <c r="EG1047" s="2"/>
      <c r="EH1047" s="2"/>
      <c r="EI1047" s="2"/>
      <c r="EJ1047" s="2"/>
      <c r="EK1047" s="2"/>
      <c r="EL1047" s="2"/>
      <c r="EM1047" s="2"/>
      <c r="EN1047" s="2"/>
      <c r="EO1047" s="2"/>
      <c r="EP1047" s="2"/>
      <c r="EQ1047" s="2"/>
      <c r="ER1047" s="2"/>
      <c r="ES1047" s="2"/>
      <c r="ET1047" s="2"/>
      <c r="EU1047" s="2"/>
      <c r="EV1047" s="2"/>
      <c r="EW1047" s="2"/>
      <c r="EX1047" s="2"/>
      <c r="EY1047" s="2"/>
      <c r="EZ1047" s="2"/>
      <c r="FA1047" s="2"/>
      <c r="FB1047" s="2"/>
      <c r="FC1047" s="2"/>
      <c r="FD1047" s="2"/>
      <c r="FE1047" s="2"/>
      <c r="FF1047" s="2"/>
      <c r="FG1047" s="2"/>
      <c r="FH1047" s="2"/>
      <c r="FI1047" s="2"/>
      <c r="FJ1047" s="2"/>
      <c r="FK1047" s="2"/>
      <c r="FL1047" s="2"/>
      <c r="FM1047" s="2"/>
      <c r="FN1047" s="2"/>
      <c r="FO1047" s="2"/>
      <c r="FP1047" s="2"/>
      <c r="FQ1047" s="2"/>
      <c r="FR1047" s="2"/>
      <c r="FS1047" s="2"/>
      <c r="FT1047" s="2"/>
      <c r="FU1047" s="2"/>
      <c r="FV1047" s="2"/>
      <c r="FW1047" s="2"/>
      <c r="FX1047" s="2"/>
      <c r="FY1047" s="2"/>
      <c r="FZ1047" s="2"/>
      <c r="GA1047" s="2"/>
      <c r="GB1047" s="2"/>
      <c r="GC1047" s="2"/>
      <c r="GD1047" s="2"/>
      <c r="GE1047" s="2"/>
      <c r="GF1047" s="2"/>
      <c r="GG1047" s="2"/>
      <c r="GH1047" s="2"/>
      <c r="GI1047" s="2"/>
      <c r="GJ1047" s="2"/>
      <c r="GK1047" s="2"/>
      <c r="GL1047" s="2"/>
      <c r="GM1047" s="2"/>
      <c r="GN1047" s="2"/>
      <c r="GO1047" s="2"/>
      <c r="GP1047" s="2"/>
      <c r="GQ1047" s="2"/>
      <c r="GR1047" s="2"/>
      <c r="GS1047" s="2"/>
      <c r="GT1047" s="2"/>
      <c r="GU1047" s="2"/>
      <c r="GV1047" s="2"/>
      <c r="GW1047" s="2"/>
      <c r="GX1047" s="2"/>
      <c r="GY1047" s="2"/>
      <c r="GZ1047" s="2"/>
      <c r="HA1047" s="2"/>
      <c r="HB1047" s="2"/>
      <c r="HC1047" s="2"/>
      <c r="HD1047" s="2"/>
      <c r="HE1047" s="2"/>
      <c r="HF1047" s="2"/>
      <c r="HG1047" s="2"/>
      <c r="HH1047" s="2"/>
      <c r="HI1047" s="2"/>
      <c r="HJ1047" s="2"/>
      <c r="HK1047" s="2"/>
      <c r="HL1047" s="2"/>
      <c r="HM1047" s="2"/>
      <c r="HN1047" s="2"/>
      <c r="HO1047" s="2"/>
      <c r="HP1047" s="2"/>
      <c r="HQ1047" s="2"/>
      <c r="HR1047" s="2"/>
      <c r="HS1047" s="2"/>
      <c r="HT1047" s="2"/>
      <c r="HU1047" s="2"/>
      <c r="HV1047" s="2"/>
      <c r="HW1047" s="2"/>
      <c r="HX1047" s="2"/>
      <c r="HY1047" s="2"/>
      <c r="HZ1047" s="2"/>
      <c r="IA1047" s="2"/>
      <c r="IB1047" s="2"/>
      <c r="IC1047" s="2"/>
      <c r="ID1047" s="2"/>
      <c r="IE1047" s="2"/>
      <c r="IF1047" s="2"/>
      <c r="IG1047" s="2"/>
    </row>
    <row r="1048" spans="1:241" s="6" customFormat="1" x14ac:dyDescent="0.25">
      <c r="A1048" s="33"/>
      <c r="B1048" s="29"/>
      <c r="C1048" s="29"/>
      <c r="D1048" s="30"/>
      <c r="E1048" s="29"/>
      <c r="F1048" s="29"/>
      <c r="G1048" s="29"/>
      <c r="H1048" s="29"/>
      <c r="I1048" s="3"/>
      <c r="J1048" s="3"/>
      <c r="K1048" s="3"/>
      <c r="L1048" s="57"/>
      <c r="M1048" s="57"/>
      <c r="N1048" s="57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  <c r="DP1048" s="2"/>
      <c r="DQ1048" s="2"/>
      <c r="DR1048" s="2"/>
      <c r="DS1048" s="2"/>
      <c r="DT1048" s="2"/>
      <c r="DU1048" s="2"/>
      <c r="DV1048" s="2"/>
      <c r="DW1048" s="2"/>
      <c r="DX1048" s="2"/>
      <c r="DY1048" s="2"/>
      <c r="DZ1048" s="2"/>
      <c r="EA1048" s="2"/>
      <c r="EB1048" s="2"/>
      <c r="EC1048" s="2"/>
      <c r="ED1048" s="2"/>
      <c r="EE1048" s="2"/>
      <c r="EF1048" s="2"/>
      <c r="EG1048" s="2"/>
      <c r="EH1048" s="2"/>
      <c r="EI1048" s="2"/>
      <c r="EJ1048" s="2"/>
      <c r="EK1048" s="2"/>
      <c r="EL1048" s="2"/>
      <c r="EM1048" s="2"/>
      <c r="EN1048" s="2"/>
      <c r="EO1048" s="2"/>
      <c r="EP1048" s="2"/>
      <c r="EQ1048" s="2"/>
      <c r="ER1048" s="2"/>
      <c r="ES1048" s="2"/>
      <c r="ET1048" s="2"/>
      <c r="EU1048" s="2"/>
      <c r="EV1048" s="2"/>
      <c r="EW1048" s="2"/>
      <c r="EX1048" s="2"/>
      <c r="EY1048" s="2"/>
      <c r="EZ1048" s="2"/>
      <c r="FA1048" s="2"/>
      <c r="FB1048" s="2"/>
      <c r="FC1048" s="2"/>
      <c r="FD1048" s="2"/>
      <c r="FE1048" s="2"/>
      <c r="FF1048" s="2"/>
      <c r="FG1048" s="2"/>
      <c r="FH1048" s="2"/>
      <c r="FI1048" s="2"/>
      <c r="FJ1048" s="2"/>
      <c r="FK1048" s="2"/>
      <c r="FL1048" s="2"/>
      <c r="FM1048" s="2"/>
      <c r="FN1048" s="2"/>
      <c r="FO1048" s="2"/>
      <c r="FP1048" s="2"/>
      <c r="FQ1048" s="2"/>
      <c r="FR1048" s="2"/>
      <c r="FS1048" s="2"/>
      <c r="FT1048" s="2"/>
      <c r="FU1048" s="2"/>
      <c r="FV1048" s="2"/>
      <c r="FW1048" s="2"/>
      <c r="FX1048" s="2"/>
      <c r="FY1048" s="2"/>
      <c r="FZ1048" s="2"/>
      <c r="GA1048" s="2"/>
      <c r="GB1048" s="2"/>
      <c r="GC1048" s="2"/>
      <c r="GD1048" s="2"/>
      <c r="GE1048" s="2"/>
      <c r="GF1048" s="2"/>
      <c r="GG1048" s="2"/>
      <c r="GH1048" s="2"/>
      <c r="GI1048" s="2"/>
      <c r="GJ1048" s="2"/>
      <c r="GK1048" s="2"/>
      <c r="GL1048" s="2"/>
      <c r="GM1048" s="2"/>
      <c r="GN1048" s="2"/>
      <c r="GO1048" s="2"/>
      <c r="GP1048" s="2"/>
      <c r="GQ1048" s="2"/>
      <c r="GR1048" s="2"/>
      <c r="GS1048" s="2"/>
      <c r="GT1048" s="2"/>
      <c r="GU1048" s="2"/>
      <c r="GV1048" s="2"/>
      <c r="GW1048" s="2"/>
      <c r="GX1048" s="2"/>
      <c r="GY1048" s="2"/>
      <c r="GZ1048" s="2"/>
      <c r="HA1048" s="2"/>
      <c r="HB1048" s="2"/>
      <c r="HC1048" s="2"/>
      <c r="HD1048" s="2"/>
      <c r="HE1048" s="2"/>
      <c r="HF1048" s="2"/>
      <c r="HG1048" s="2"/>
      <c r="HH1048" s="2"/>
      <c r="HI1048" s="2"/>
      <c r="HJ1048" s="2"/>
      <c r="HK1048" s="2"/>
      <c r="HL1048" s="2"/>
      <c r="HM1048" s="2"/>
      <c r="HN1048" s="2"/>
      <c r="HO1048" s="2"/>
      <c r="HP1048" s="2"/>
      <c r="HQ1048" s="2"/>
      <c r="HR1048" s="2"/>
      <c r="HS1048" s="2"/>
      <c r="HT1048" s="2"/>
      <c r="HU1048" s="2"/>
      <c r="HV1048" s="2"/>
      <c r="HW1048" s="2"/>
      <c r="HX1048" s="2"/>
      <c r="HY1048" s="2"/>
      <c r="HZ1048" s="2"/>
      <c r="IA1048" s="2"/>
      <c r="IB1048" s="2"/>
      <c r="IC1048" s="2"/>
      <c r="ID1048" s="2"/>
      <c r="IE1048" s="2"/>
      <c r="IF1048" s="2"/>
      <c r="IG1048" s="2"/>
    </row>
    <row r="1049" spans="1:241" s="6" customFormat="1" x14ac:dyDescent="0.25">
      <c r="A1049" s="33"/>
      <c r="B1049" s="29"/>
      <c r="C1049" s="29"/>
      <c r="D1049" s="30"/>
      <c r="E1049" s="29"/>
      <c r="F1049" s="29"/>
      <c r="G1049" s="29"/>
      <c r="H1049" s="29"/>
      <c r="I1049" s="3"/>
      <c r="J1049" s="3"/>
      <c r="K1049" s="3"/>
      <c r="L1049" s="57"/>
      <c r="M1049" s="57"/>
      <c r="N1049" s="57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  <c r="DP1049" s="2"/>
      <c r="DQ1049" s="2"/>
      <c r="DR1049" s="2"/>
      <c r="DS1049" s="2"/>
      <c r="DT1049" s="2"/>
      <c r="DU1049" s="2"/>
      <c r="DV1049" s="2"/>
      <c r="DW1049" s="2"/>
      <c r="DX1049" s="2"/>
      <c r="DY1049" s="2"/>
      <c r="DZ1049" s="2"/>
      <c r="EA1049" s="2"/>
      <c r="EB1049" s="2"/>
      <c r="EC1049" s="2"/>
      <c r="ED1049" s="2"/>
      <c r="EE1049" s="2"/>
      <c r="EF1049" s="2"/>
      <c r="EG1049" s="2"/>
      <c r="EH1049" s="2"/>
      <c r="EI1049" s="2"/>
      <c r="EJ1049" s="2"/>
      <c r="EK1049" s="2"/>
      <c r="EL1049" s="2"/>
      <c r="EM1049" s="2"/>
      <c r="EN1049" s="2"/>
      <c r="EO1049" s="2"/>
      <c r="EP1049" s="2"/>
      <c r="EQ1049" s="2"/>
      <c r="ER1049" s="2"/>
      <c r="ES1049" s="2"/>
      <c r="ET1049" s="2"/>
      <c r="EU1049" s="2"/>
      <c r="EV1049" s="2"/>
      <c r="EW1049" s="2"/>
      <c r="EX1049" s="2"/>
      <c r="EY1049" s="2"/>
      <c r="EZ1049" s="2"/>
      <c r="FA1049" s="2"/>
      <c r="FB1049" s="2"/>
      <c r="FC1049" s="2"/>
      <c r="FD1049" s="2"/>
      <c r="FE1049" s="2"/>
      <c r="FF1049" s="2"/>
      <c r="FG1049" s="2"/>
      <c r="FH1049" s="2"/>
      <c r="FI1049" s="2"/>
      <c r="FJ1049" s="2"/>
      <c r="FK1049" s="2"/>
      <c r="FL1049" s="2"/>
      <c r="FM1049" s="2"/>
      <c r="FN1049" s="2"/>
      <c r="FO1049" s="2"/>
      <c r="FP1049" s="2"/>
      <c r="FQ1049" s="2"/>
      <c r="FR1049" s="2"/>
      <c r="FS1049" s="2"/>
      <c r="FT1049" s="2"/>
      <c r="FU1049" s="2"/>
      <c r="FV1049" s="2"/>
      <c r="FW1049" s="2"/>
      <c r="FX1049" s="2"/>
      <c r="FY1049" s="2"/>
      <c r="FZ1049" s="2"/>
      <c r="GA1049" s="2"/>
      <c r="GB1049" s="2"/>
      <c r="GC1049" s="2"/>
      <c r="GD1049" s="2"/>
      <c r="GE1049" s="2"/>
      <c r="GF1049" s="2"/>
      <c r="GG1049" s="2"/>
      <c r="GH1049" s="2"/>
      <c r="GI1049" s="2"/>
      <c r="GJ1049" s="2"/>
      <c r="GK1049" s="2"/>
      <c r="GL1049" s="2"/>
      <c r="GM1049" s="2"/>
      <c r="GN1049" s="2"/>
      <c r="GO1049" s="2"/>
      <c r="GP1049" s="2"/>
      <c r="GQ1049" s="2"/>
      <c r="GR1049" s="2"/>
      <c r="GS1049" s="2"/>
      <c r="GT1049" s="2"/>
      <c r="GU1049" s="2"/>
      <c r="GV1049" s="2"/>
      <c r="GW1049" s="2"/>
      <c r="GX1049" s="2"/>
      <c r="GY1049" s="2"/>
      <c r="GZ1049" s="2"/>
      <c r="HA1049" s="2"/>
      <c r="HB1049" s="2"/>
      <c r="HC1049" s="2"/>
      <c r="HD1049" s="2"/>
      <c r="HE1049" s="2"/>
      <c r="HF1049" s="2"/>
      <c r="HG1049" s="2"/>
      <c r="HH1049" s="2"/>
      <c r="HI1049" s="2"/>
      <c r="HJ1049" s="2"/>
      <c r="HK1049" s="2"/>
      <c r="HL1049" s="2"/>
      <c r="HM1049" s="2"/>
      <c r="HN1049" s="2"/>
      <c r="HO1049" s="2"/>
      <c r="HP1049" s="2"/>
      <c r="HQ1049" s="2"/>
      <c r="HR1049" s="2"/>
      <c r="HS1049" s="2"/>
      <c r="HT1049" s="2"/>
      <c r="HU1049" s="2"/>
      <c r="HV1049" s="2"/>
      <c r="HW1049" s="2"/>
      <c r="HX1049" s="2"/>
      <c r="HY1049" s="2"/>
      <c r="HZ1049" s="2"/>
      <c r="IA1049" s="2"/>
      <c r="IB1049" s="2"/>
      <c r="IC1049" s="2"/>
      <c r="ID1049" s="2"/>
      <c r="IE1049" s="2"/>
      <c r="IF1049" s="2"/>
      <c r="IG1049" s="2"/>
    </row>
    <row r="1050" spans="1:241" s="6" customFormat="1" x14ac:dyDescent="0.25">
      <c r="A1050" s="33"/>
      <c r="B1050" s="29"/>
      <c r="C1050" s="29"/>
      <c r="D1050" s="30"/>
      <c r="E1050" s="29"/>
      <c r="F1050" s="29"/>
      <c r="G1050" s="29"/>
      <c r="H1050" s="29"/>
      <c r="I1050" s="3"/>
      <c r="J1050" s="3"/>
      <c r="K1050" s="3"/>
      <c r="L1050" s="57"/>
      <c r="M1050" s="57"/>
      <c r="N1050" s="57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  <c r="DP1050" s="2"/>
      <c r="DQ1050" s="2"/>
      <c r="DR1050" s="2"/>
      <c r="DS1050" s="2"/>
      <c r="DT1050" s="2"/>
      <c r="DU1050" s="2"/>
      <c r="DV1050" s="2"/>
      <c r="DW1050" s="2"/>
      <c r="DX1050" s="2"/>
      <c r="DY1050" s="2"/>
      <c r="DZ1050" s="2"/>
      <c r="EA1050" s="2"/>
      <c r="EB1050" s="2"/>
      <c r="EC1050" s="2"/>
      <c r="ED1050" s="2"/>
      <c r="EE1050" s="2"/>
      <c r="EF1050" s="2"/>
      <c r="EG1050" s="2"/>
      <c r="EH1050" s="2"/>
      <c r="EI1050" s="2"/>
      <c r="EJ1050" s="2"/>
      <c r="EK1050" s="2"/>
      <c r="EL1050" s="2"/>
      <c r="EM1050" s="2"/>
      <c r="EN1050" s="2"/>
      <c r="EO1050" s="2"/>
      <c r="EP1050" s="2"/>
      <c r="EQ1050" s="2"/>
      <c r="ER1050" s="2"/>
      <c r="ES1050" s="2"/>
      <c r="ET1050" s="2"/>
      <c r="EU1050" s="2"/>
      <c r="EV1050" s="2"/>
      <c r="EW1050" s="2"/>
      <c r="EX1050" s="2"/>
      <c r="EY1050" s="2"/>
      <c r="EZ1050" s="2"/>
      <c r="FA1050" s="2"/>
      <c r="FB1050" s="2"/>
      <c r="FC1050" s="2"/>
      <c r="FD1050" s="2"/>
      <c r="FE1050" s="2"/>
      <c r="FF1050" s="2"/>
      <c r="FG1050" s="2"/>
      <c r="FH1050" s="2"/>
      <c r="FI1050" s="2"/>
      <c r="FJ1050" s="2"/>
      <c r="FK1050" s="2"/>
      <c r="FL1050" s="2"/>
      <c r="FM1050" s="2"/>
      <c r="FN1050" s="2"/>
      <c r="FO1050" s="2"/>
      <c r="FP1050" s="2"/>
      <c r="FQ1050" s="2"/>
      <c r="FR1050" s="2"/>
      <c r="FS1050" s="2"/>
      <c r="FT1050" s="2"/>
      <c r="FU1050" s="2"/>
      <c r="FV1050" s="2"/>
      <c r="FW1050" s="2"/>
      <c r="FX1050" s="2"/>
      <c r="FY1050" s="2"/>
      <c r="FZ1050" s="2"/>
      <c r="GA1050" s="2"/>
      <c r="GB1050" s="2"/>
      <c r="GC1050" s="2"/>
      <c r="GD1050" s="2"/>
      <c r="GE1050" s="2"/>
      <c r="GF1050" s="2"/>
      <c r="GG1050" s="2"/>
      <c r="GH1050" s="2"/>
      <c r="GI1050" s="2"/>
      <c r="GJ1050" s="2"/>
      <c r="GK1050" s="2"/>
      <c r="GL1050" s="2"/>
      <c r="GM1050" s="2"/>
      <c r="GN1050" s="2"/>
      <c r="GO1050" s="2"/>
      <c r="GP1050" s="2"/>
      <c r="GQ1050" s="2"/>
      <c r="GR1050" s="2"/>
      <c r="GS1050" s="2"/>
      <c r="GT1050" s="2"/>
      <c r="GU1050" s="2"/>
      <c r="GV1050" s="2"/>
      <c r="GW1050" s="2"/>
      <c r="GX1050" s="2"/>
      <c r="GY1050" s="2"/>
      <c r="GZ1050" s="2"/>
      <c r="HA1050" s="2"/>
      <c r="HB1050" s="2"/>
      <c r="HC1050" s="2"/>
      <c r="HD1050" s="2"/>
      <c r="HE1050" s="2"/>
      <c r="HF1050" s="2"/>
      <c r="HG1050" s="2"/>
      <c r="HH1050" s="2"/>
      <c r="HI1050" s="2"/>
      <c r="HJ1050" s="2"/>
      <c r="HK1050" s="2"/>
      <c r="HL1050" s="2"/>
      <c r="HM1050" s="2"/>
      <c r="HN1050" s="2"/>
      <c r="HO1050" s="2"/>
      <c r="HP1050" s="2"/>
      <c r="HQ1050" s="2"/>
      <c r="HR1050" s="2"/>
      <c r="HS1050" s="2"/>
      <c r="HT1050" s="2"/>
      <c r="HU1050" s="2"/>
      <c r="HV1050" s="2"/>
      <c r="HW1050" s="2"/>
      <c r="HX1050" s="2"/>
      <c r="HY1050" s="2"/>
      <c r="HZ1050" s="2"/>
      <c r="IA1050" s="2"/>
      <c r="IB1050" s="2"/>
      <c r="IC1050" s="2"/>
      <c r="ID1050" s="2"/>
      <c r="IE1050" s="2"/>
      <c r="IF1050" s="2"/>
      <c r="IG1050" s="2"/>
    </row>
    <row r="1051" spans="1:241" s="6" customFormat="1" x14ac:dyDescent="0.25">
      <c r="A1051" s="33"/>
      <c r="B1051" s="29"/>
      <c r="C1051" s="29"/>
      <c r="D1051" s="30"/>
      <c r="E1051" s="29"/>
      <c r="F1051" s="29"/>
      <c r="G1051" s="29"/>
      <c r="H1051" s="29"/>
      <c r="I1051" s="3"/>
      <c r="J1051" s="3"/>
      <c r="K1051" s="3"/>
      <c r="L1051" s="57"/>
      <c r="M1051" s="57"/>
      <c r="N1051" s="57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  <c r="DP1051" s="2"/>
      <c r="DQ1051" s="2"/>
      <c r="DR1051" s="2"/>
      <c r="DS1051" s="2"/>
      <c r="DT1051" s="2"/>
      <c r="DU1051" s="2"/>
      <c r="DV1051" s="2"/>
      <c r="DW1051" s="2"/>
      <c r="DX1051" s="2"/>
      <c r="DY1051" s="2"/>
      <c r="DZ1051" s="2"/>
      <c r="EA1051" s="2"/>
      <c r="EB1051" s="2"/>
      <c r="EC1051" s="2"/>
      <c r="ED1051" s="2"/>
      <c r="EE1051" s="2"/>
      <c r="EF1051" s="2"/>
      <c r="EG1051" s="2"/>
      <c r="EH1051" s="2"/>
      <c r="EI1051" s="2"/>
      <c r="EJ1051" s="2"/>
      <c r="EK1051" s="2"/>
      <c r="EL1051" s="2"/>
      <c r="EM1051" s="2"/>
      <c r="EN1051" s="2"/>
      <c r="EO1051" s="2"/>
      <c r="EP1051" s="2"/>
      <c r="EQ1051" s="2"/>
      <c r="ER1051" s="2"/>
      <c r="ES1051" s="2"/>
      <c r="ET1051" s="2"/>
      <c r="EU1051" s="2"/>
      <c r="EV1051" s="2"/>
      <c r="EW1051" s="2"/>
      <c r="EX1051" s="2"/>
      <c r="EY1051" s="2"/>
      <c r="EZ1051" s="2"/>
      <c r="FA1051" s="2"/>
      <c r="FB1051" s="2"/>
      <c r="FC1051" s="2"/>
      <c r="FD1051" s="2"/>
      <c r="FE1051" s="2"/>
      <c r="FF1051" s="2"/>
      <c r="FG1051" s="2"/>
      <c r="FH1051" s="2"/>
      <c r="FI1051" s="2"/>
      <c r="FJ1051" s="2"/>
      <c r="FK1051" s="2"/>
      <c r="FL1051" s="2"/>
      <c r="FM1051" s="2"/>
      <c r="FN1051" s="2"/>
      <c r="FO1051" s="2"/>
      <c r="FP1051" s="2"/>
      <c r="FQ1051" s="2"/>
      <c r="FR1051" s="2"/>
      <c r="FS1051" s="2"/>
      <c r="FT1051" s="2"/>
      <c r="FU1051" s="2"/>
      <c r="FV1051" s="2"/>
      <c r="FW1051" s="2"/>
      <c r="FX1051" s="2"/>
      <c r="FY1051" s="2"/>
      <c r="FZ1051" s="2"/>
      <c r="GA1051" s="2"/>
      <c r="GB1051" s="2"/>
      <c r="GC1051" s="2"/>
      <c r="GD1051" s="2"/>
      <c r="GE1051" s="2"/>
      <c r="GF1051" s="2"/>
      <c r="GG1051" s="2"/>
      <c r="GH1051" s="2"/>
      <c r="GI1051" s="2"/>
      <c r="GJ1051" s="2"/>
      <c r="GK1051" s="2"/>
      <c r="GL1051" s="2"/>
      <c r="GM1051" s="2"/>
      <c r="GN1051" s="2"/>
      <c r="GO1051" s="2"/>
      <c r="GP1051" s="2"/>
      <c r="GQ1051" s="2"/>
      <c r="GR1051" s="2"/>
      <c r="GS1051" s="2"/>
      <c r="GT1051" s="2"/>
      <c r="GU1051" s="2"/>
      <c r="GV1051" s="2"/>
      <c r="GW1051" s="2"/>
      <c r="GX1051" s="2"/>
      <c r="GY1051" s="2"/>
      <c r="GZ1051" s="2"/>
      <c r="HA1051" s="2"/>
      <c r="HB1051" s="2"/>
      <c r="HC1051" s="2"/>
      <c r="HD1051" s="2"/>
      <c r="HE1051" s="2"/>
      <c r="HF1051" s="2"/>
      <c r="HG1051" s="2"/>
      <c r="HH1051" s="2"/>
      <c r="HI1051" s="2"/>
      <c r="HJ1051" s="2"/>
      <c r="HK1051" s="2"/>
      <c r="HL1051" s="2"/>
      <c r="HM1051" s="2"/>
      <c r="HN1051" s="2"/>
      <c r="HO1051" s="2"/>
      <c r="HP1051" s="2"/>
      <c r="HQ1051" s="2"/>
      <c r="HR1051" s="2"/>
      <c r="HS1051" s="2"/>
      <c r="HT1051" s="2"/>
      <c r="HU1051" s="2"/>
      <c r="HV1051" s="2"/>
      <c r="HW1051" s="2"/>
      <c r="HX1051" s="2"/>
      <c r="HY1051" s="2"/>
      <c r="HZ1051" s="2"/>
      <c r="IA1051" s="2"/>
      <c r="IB1051" s="2"/>
      <c r="IC1051" s="2"/>
      <c r="ID1051" s="2"/>
      <c r="IE1051" s="2"/>
      <c r="IF1051" s="2"/>
      <c r="IG1051" s="2"/>
    </row>
    <row r="1052" spans="1:241" s="6" customFormat="1" x14ac:dyDescent="0.25">
      <c r="A1052" s="33"/>
      <c r="B1052" s="29"/>
      <c r="C1052" s="29"/>
      <c r="D1052" s="30"/>
      <c r="E1052" s="29"/>
      <c r="F1052" s="29"/>
      <c r="G1052" s="29"/>
      <c r="H1052" s="29"/>
      <c r="I1052" s="3"/>
      <c r="J1052" s="3"/>
      <c r="K1052" s="3"/>
      <c r="L1052" s="57"/>
      <c r="M1052" s="57"/>
      <c r="N1052" s="57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  <c r="DP1052" s="2"/>
      <c r="DQ1052" s="2"/>
      <c r="DR1052" s="2"/>
      <c r="DS1052" s="2"/>
      <c r="DT1052" s="2"/>
      <c r="DU1052" s="2"/>
      <c r="DV1052" s="2"/>
      <c r="DW1052" s="2"/>
      <c r="DX1052" s="2"/>
      <c r="DY1052" s="2"/>
      <c r="DZ1052" s="2"/>
      <c r="EA1052" s="2"/>
      <c r="EB1052" s="2"/>
      <c r="EC1052" s="2"/>
      <c r="ED1052" s="2"/>
      <c r="EE1052" s="2"/>
      <c r="EF1052" s="2"/>
      <c r="EG1052" s="2"/>
      <c r="EH1052" s="2"/>
      <c r="EI1052" s="2"/>
      <c r="EJ1052" s="2"/>
      <c r="EK1052" s="2"/>
      <c r="EL1052" s="2"/>
      <c r="EM1052" s="2"/>
      <c r="EN1052" s="2"/>
      <c r="EO1052" s="2"/>
      <c r="EP1052" s="2"/>
      <c r="EQ1052" s="2"/>
      <c r="ER1052" s="2"/>
      <c r="ES1052" s="2"/>
      <c r="ET1052" s="2"/>
      <c r="EU1052" s="2"/>
      <c r="EV1052" s="2"/>
      <c r="EW1052" s="2"/>
      <c r="EX1052" s="2"/>
      <c r="EY1052" s="2"/>
      <c r="EZ1052" s="2"/>
      <c r="FA1052" s="2"/>
      <c r="FB1052" s="2"/>
      <c r="FC1052" s="2"/>
      <c r="FD1052" s="2"/>
      <c r="FE1052" s="2"/>
      <c r="FF1052" s="2"/>
      <c r="FG1052" s="2"/>
      <c r="FH1052" s="2"/>
      <c r="FI1052" s="2"/>
      <c r="FJ1052" s="2"/>
      <c r="FK1052" s="2"/>
      <c r="FL1052" s="2"/>
      <c r="FM1052" s="2"/>
      <c r="FN1052" s="2"/>
      <c r="FO1052" s="2"/>
      <c r="FP1052" s="2"/>
      <c r="FQ1052" s="2"/>
      <c r="FR1052" s="2"/>
      <c r="FS1052" s="2"/>
      <c r="FT1052" s="2"/>
      <c r="FU1052" s="2"/>
      <c r="FV1052" s="2"/>
      <c r="FW1052" s="2"/>
      <c r="FX1052" s="2"/>
      <c r="FY1052" s="2"/>
      <c r="FZ1052" s="2"/>
      <c r="GA1052" s="2"/>
      <c r="GB1052" s="2"/>
      <c r="GC1052" s="2"/>
      <c r="GD1052" s="2"/>
      <c r="GE1052" s="2"/>
      <c r="GF1052" s="2"/>
      <c r="GG1052" s="2"/>
      <c r="GH1052" s="2"/>
      <c r="GI1052" s="2"/>
      <c r="GJ1052" s="2"/>
      <c r="GK1052" s="2"/>
      <c r="GL1052" s="2"/>
      <c r="GM1052" s="2"/>
      <c r="GN1052" s="2"/>
      <c r="GO1052" s="2"/>
      <c r="GP1052" s="2"/>
      <c r="GQ1052" s="2"/>
      <c r="GR1052" s="2"/>
      <c r="GS1052" s="2"/>
      <c r="GT1052" s="2"/>
      <c r="GU1052" s="2"/>
      <c r="GV1052" s="2"/>
      <c r="GW1052" s="2"/>
      <c r="GX1052" s="2"/>
      <c r="GY1052" s="2"/>
      <c r="GZ1052" s="2"/>
      <c r="HA1052" s="2"/>
      <c r="HB1052" s="2"/>
      <c r="HC1052" s="2"/>
      <c r="HD1052" s="2"/>
      <c r="HE1052" s="2"/>
      <c r="HF1052" s="2"/>
      <c r="HG1052" s="2"/>
      <c r="HH1052" s="2"/>
      <c r="HI1052" s="2"/>
      <c r="HJ1052" s="2"/>
      <c r="HK1052" s="2"/>
      <c r="HL1052" s="2"/>
      <c r="HM1052" s="2"/>
      <c r="HN1052" s="2"/>
      <c r="HO1052" s="2"/>
      <c r="HP1052" s="2"/>
      <c r="HQ1052" s="2"/>
      <c r="HR1052" s="2"/>
      <c r="HS1052" s="2"/>
      <c r="HT1052" s="2"/>
      <c r="HU1052" s="2"/>
      <c r="HV1052" s="2"/>
      <c r="HW1052" s="2"/>
      <c r="HX1052" s="2"/>
      <c r="HY1052" s="2"/>
      <c r="HZ1052" s="2"/>
      <c r="IA1052" s="2"/>
      <c r="IB1052" s="2"/>
      <c r="IC1052" s="2"/>
      <c r="ID1052" s="2"/>
      <c r="IE1052" s="2"/>
      <c r="IF1052" s="2"/>
      <c r="IG1052" s="2"/>
    </row>
    <row r="1053" spans="1:241" s="6" customFormat="1" x14ac:dyDescent="0.25">
      <c r="A1053" s="33"/>
      <c r="B1053" s="29"/>
      <c r="C1053" s="29"/>
      <c r="D1053" s="30"/>
      <c r="E1053" s="29"/>
      <c r="F1053" s="29"/>
      <c r="G1053" s="29"/>
      <c r="H1053" s="29"/>
      <c r="I1053" s="3"/>
      <c r="J1053" s="3"/>
      <c r="K1053" s="3"/>
      <c r="L1053" s="57"/>
      <c r="M1053" s="57"/>
      <c r="N1053" s="57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  <c r="DP1053" s="2"/>
      <c r="DQ1053" s="2"/>
      <c r="DR1053" s="2"/>
      <c r="DS1053" s="2"/>
      <c r="DT1053" s="2"/>
      <c r="DU1053" s="2"/>
      <c r="DV1053" s="2"/>
      <c r="DW1053" s="2"/>
      <c r="DX1053" s="2"/>
      <c r="DY1053" s="2"/>
      <c r="DZ1053" s="2"/>
      <c r="EA1053" s="2"/>
      <c r="EB1053" s="2"/>
      <c r="EC1053" s="2"/>
      <c r="ED1053" s="2"/>
      <c r="EE1053" s="2"/>
      <c r="EF1053" s="2"/>
      <c r="EG1053" s="2"/>
      <c r="EH1053" s="2"/>
      <c r="EI1053" s="2"/>
      <c r="EJ1053" s="2"/>
      <c r="EK1053" s="2"/>
      <c r="EL1053" s="2"/>
      <c r="EM1053" s="2"/>
      <c r="EN1053" s="2"/>
      <c r="EO1053" s="2"/>
      <c r="EP1053" s="2"/>
      <c r="EQ1053" s="2"/>
      <c r="ER1053" s="2"/>
      <c r="ES1053" s="2"/>
      <c r="ET1053" s="2"/>
      <c r="EU1053" s="2"/>
      <c r="EV1053" s="2"/>
      <c r="EW1053" s="2"/>
      <c r="EX1053" s="2"/>
      <c r="EY1053" s="2"/>
      <c r="EZ1053" s="2"/>
      <c r="FA1053" s="2"/>
      <c r="FB1053" s="2"/>
      <c r="FC1053" s="2"/>
      <c r="FD1053" s="2"/>
      <c r="FE1053" s="2"/>
      <c r="FF1053" s="2"/>
      <c r="FG1053" s="2"/>
      <c r="FH1053" s="2"/>
      <c r="FI1053" s="2"/>
      <c r="FJ1053" s="2"/>
      <c r="FK1053" s="2"/>
      <c r="FL1053" s="2"/>
      <c r="FM1053" s="2"/>
      <c r="FN1053" s="2"/>
      <c r="FO1053" s="2"/>
      <c r="FP1053" s="2"/>
      <c r="FQ1053" s="2"/>
      <c r="FR1053" s="2"/>
      <c r="FS1053" s="2"/>
      <c r="FT1053" s="2"/>
      <c r="FU1053" s="2"/>
      <c r="FV1053" s="2"/>
      <c r="FW1053" s="2"/>
      <c r="FX1053" s="2"/>
      <c r="FY1053" s="2"/>
      <c r="FZ1053" s="2"/>
      <c r="GA1053" s="2"/>
      <c r="GB1053" s="2"/>
      <c r="GC1053" s="2"/>
      <c r="GD1053" s="2"/>
      <c r="GE1053" s="2"/>
      <c r="GF1053" s="2"/>
      <c r="GG1053" s="2"/>
      <c r="GH1053" s="2"/>
      <c r="GI1053" s="2"/>
      <c r="GJ1053" s="2"/>
      <c r="GK1053" s="2"/>
      <c r="GL1053" s="2"/>
      <c r="GM1053" s="2"/>
      <c r="GN1053" s="2"/>
      <c r="GO1053" s="2"/>
      <c r="GP1053" s="2"/>
      <c r="GQ1053" s="2"/>
      <c r="GR1053" s="2"/>
      <c r="GS1053" s="2"/>
      <c r="GT1053" s="2"/>
      <c r="GU1053" s="2"/>
      <c r="GV1053" s="2"/>
      <c r="GW1053" s="2"/>
      <c r="GX1053" s="2"/>
      <c r="GY1053" s="2"/>
      <c r="GZ1053" s="2"/>
      <c r="HA1053" s="2"/>
      <c r="HB1053" s="2"/>
      <c r="HC1053" s="2"/>
      <c r="HD1053" s="2"/>
      <c r="HE1053" s="2"/>
      <c r="HF1053" s="2"/>
      <c r="HG1053" s="2"/>
      <c r="HH1053" s="2"/>
      <c r="HI1053" s="2"/>
      <c r="HJ1053" s="2"/>
      <c r="HK1053" s="2"/>
      <c r="HL1053" s="2"/>
      <c r="HM1053" s="2"/>
      <c r="HN1053" s="2"/>
      <c r="HO1053" s="2"/>
      <c r="HP1053" s="2"/>
      <c r="HQ1053" s="2"/>
      <c r="HR1053" s="2"/>
      <c r="HS1053" s="2"/>
      <c r="HT1053" s="2"/>
      <c r="HU1053" s="2"/>
      <c r="HV1053" s="2"/>
      <c r="HW1053" s="2"/>
      <c r="HX1053" s="2"/>
      <c r="HY1053" s="2"/>
      <c r="HZ1053" s="2"/>
      <c r="IA1053" s="2"/>
      <c r="IB1053" s="2"/>
      <c r="IC1053" s="2"/>
      <c r="ID1053" s="2"/>
      <c r="IE1053" s="2"/>
      <c r="IF1053" s="2"/>
      <c r="IG1053" s="2"/>
    </row>
    <row r="1054" spans="1:241" s="6" customFormat="1" x14ac:dyDescent="0.25">
      <c r="A1054" s="33"/>
      <c r="B1054" s="29"/>
      <c r="C1054" s="29"/>
      <c r="D1054" s="30"/>
      <c r="E1054" s="29"/>
      <c r="F1054" s="29"/>
      <c r="G1054" s="29"/>
      <c r="H1054" s="29"/>
      <c r="I1054" s="3"/>
      <c r="J1054" s="3"/>
      <c r="K1054" s="3"/>
      <c r="L1054" s="57"/>
      <c r="M1054" s="57"/>
      <c r="N1054" s="57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  <c r="DP1054" s="2"/>
      <c r="DQ1054" s="2"/>
      <c r="DR1054" s="2"/>
      <c r="DS1054" s="2"/>
      <c r="DT1054" s="2"/>
      <c r="DU1054" s="2"/>
      <c r="DV1054" s="2"/>
      <c r="DW1054" s="2"/>
      <c r="DX1054" s="2"/>
      <c r="DY1054" s="2"/>
      <c r="DZ1054" s="2"/>
      <c r="EA1054" s="2"/>
      <c r="EB1054" s="2"/>
      <c r="EC1054" s="2"/>
      <c r="ED1054" s="2"/>
      <c r="EE1054" s="2"/>
      <c r="EF1054" s="2"/>
      <c r="EG1054" s="2"/>
      <c r="EH1054" s="2"/>
      <c r="EI1054" s="2"/>
      <c r="EJ1054" s="2"/>
      <c r="EK1054" s="2"/>
      <c r="EL1054" s="2"/>
      <c r="EM1054" s="2"/>
      <c r="EN1054" s="2"/>
      <c r="EO1054" s="2"/>
      <c r="EP1054" s="2"/>
      <c r="EQ1054" s="2"/>
      <c r="ER1054" s="2"/>
      <c r="ES1054" s="2"/>
      <c r="ET1054" s="2"/>
      <c r="EU1054" s="2"/>
      <c r="EV1054" s="2"/>
      <c r="EW1054" s="2"/>
      <c r="EX1054" s="2"/>
      <c r="EY1054" s="2"/>
      <c r="EZ1054" s="2"/>
      <c r="FA1054" s="2"/>
      <c r="FB1054" s="2"/>
      <c r="FC1054" s="2"/>
      <c r="FD1054" s="2"/>
      <c r="FE1054" s="2"/>
      <c r="FF1054" s="2"/>
      <c r="FG1054" s="2"/>
      <c r="FH1054" s="2"/>
      <c r="FI1054" s="2"/>
      <c r="FJ1054" s="2"/>
      <c r="FK1054" s="2"/>
      <c r="FL1054" s="2"/>
      <c r="FM1054" s="2"/>
      <c r="FN1054" s="2"/>
      <c r="FO1054" s="2"/>
      <c r="FP1054" s="2"/>
      <c r="FQ1054" s="2"/>
      <c r="FR1054" s="2"/>
      <c r="FS1054" s="2"/>
      <c r="FT1054" s="2"/>
      <c r="FU1054" s="2"/>
      <c r="FV1054" s="2"/>
      <c r="FW1054" s="2"/>
      <c r="FX1054" s="2"/>
      <c r="FY1054" s="2"/>
      <c r="FZ1054" s="2"/>
      <c r="GA1054" s="2"/>
      <c r="GB1054" s="2"/>
      <c r="GC1054" s="2"/>
      <c r="GD1054" s="2"/>
      <c r="GE1054" s="2"/>
      <c r="GF1054" s="2"/>
      <c r="GG1054" s="2"/>
      <c r="GH1054" s="2"/>
      <c r="GI1054" s="2"/>
      <c r="GJ1054" s="2"/>
      <c r="GK1054" s="2"/>
      <c r="GL1054" s="2"/>
      <c r="GM1054" s="2"/>
      <c r="GN1054" s="2"/>
      <c r="GO1054" s="2"/>
      <c r="GP1054" s="2"/>
      <c r="GQ1054" s="2"/>
      <c r="GR1054" s="2"/>
      <c r="GS1054" s="2"/>
      <c r="GT1054" s="2"/>
      <c r="GU1054" s="2"/>
      <c r="GV1054" s="2"/>
      <c r="GW1054" s="2"/>
      <c r="GX1054" s="2"/>
      <c r="GY1054" s="2"/>
      <c r="GZ1054" s="2"/>
      <c r="HA1054" s="2"/>
      <c r="HB1054" s="2"/>
      <c r="HC1054" s="2"/>
      <c r="HD1054" s="2"/>
      <c r="HE1054" s="2"/>
      <c r="HF1054" s="2"/>
      <c r="HG1054" s="2"/>
      <c r="HH1054" s="2"/>
      <c r="HI1054" s="2"/>
      <c r="HJ1054" s="2"/>
      <c r="HK1054" s="2"/>
      <c r="HL1054" s="2"/>
      <c r="HM1054" s="2"/>
      <c r="HN1054" s="2"/>
      <c r="HO1054" s="2"/>
      <c r="HP1054" s="2"/>
      <c r="HQ1054" s="2"/>
      <c r="HR1054" s="2"/>
      <c r="HS1054" s="2"/>
      <c r="HT1054" s="2"/>
      <c r="HU1054" s="2"/>
      <c r="HV1054" s="2"/>
      <c r="HW1054" s="2"/>
      <c r="HX1054" s="2"/>
      <c r="HY1054" s="2"/>
      <c r="HZ1054" s="2"/>
      <c r="IA1054" s="2"/>
      <c r="IB1054" s="2"/>
      <c r="IC1054" s="2"/>
      <c r="ID1054" s="2"/>
      <c r="IE1054" s="2"/>
      <c r="IF1054" s="2"/>
      <c r="IG1054" s="2"/>
    </row>
    <row r="1055" spans="1:241" s="6" customFormat="1" x14ac:dyDescent="0.25">
      <c r="A1055" s="33"/>
      <c r="B1055" s="29"/>
      <c r="C1055" s="29"/>
      <c r="D1055" s="30"/>
      <c r="E1055" s="29"/>
      <c r="F1055" s="29"/>
      <c r="G1055" s="29"/>
      <c r="H1055" s="29"/>
      <c r="I1055" s="3"/>
      <c r="J1055" s="3"/>
      <c r="K1055" s="3"/>
      <c r="L1055" s="57"/>
      <c r="M1055" s="57"/>
      <c r="N1055" s="57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  <c r="DP1055" s="2"/>
      <c r="DQ1055" s="2"/>
      <c r="DR1055" s="2"/>
      <c r="DS1055" s="2"/>
      <c r="DT1055" s="2"/>
      <c r="DU1055" s="2"/>
      <c r="DV1055" s="2"/>
      <c r="DW1055" s="2"/>
      <c r="DX1055" s="2"/>
      <c r="DY1055" s="2"/>
      <c r="DZ1055" s="2"/>
      <c r="EA1055" s="2"/>
      <c r="EB1055" s="2"/>
      <c r="EC1055" s="2"/>
      <c r="ED1055" s="2"/>
      <c r="EE1055" s="2"/>
      <c r="EF1055" s="2"/>
      <c r="EG1055" s="2"/>
      <c r="EH1055" s="2"/>
      <c r="EI1055" s="2"/>
      <c r="EJ1055" s="2"/>
      <c r="EK1055" s="2"/>
      <c r="EL1055" s="2"/>
      <c r="EM1055" s="2"/>
      <c r="EN1055" s="2"/>
      <c r="EO1055" s="2"/>
      <c r="EP1055" s="2"/>
      <c r="EQ1055" s="2"/>
      <c r="ER1055" s="2"/>
      <c r="ES1055" s="2"/>
      <c r="ET1055" s="2"/>
      <c r="EU1055" s="2"/>
      <c r="EV1055" s="2"/>
      <c r="EW1055" s="2"/>
      <c r="EX1055" s="2"/>
      <c r="EY1055" s="2"/>
      <c r="EZ1055" s="2"/>
      <c r="FA1055" s="2"/>
      <c r="FB1055" s="2"/>
      <c r="FC1055" s="2"/>
      <c r="FD1055" s="2"/>
      <c r="FE1055" s="2"/>
      <c r="FF1055" s="2"/>
      <c r="FG1055" s="2"/>
      <c r="FH1055" s="2"/>
      <c r="FI1055" s="2"/>
      <c r="FJ1055" s="2"/>
      <c r="FK1055" s="2"/>
      <c r="FL1055" s="2"/>
      <c r="FM1055" s="2"/>
      <c r="FN1055" s="2"/>
      <c r="FO1055" s="2"/>
      <c r="FP1055" s="2"/>
      <c r="FQ1055" s="2"/>
      <c r="FR1055" s="2"/>
      <c r="FS1055" s="2"/>
      <c r="FT1055" s="2"/>
      <c r="FU1055" s="2"/>
      <c r="FV1055" s="2"/>
      <c r="FW1055" s="2"/>
      <c r="FX1055" s="2"/>
      <c r="FY1055" s="2"/>
      <c r="FZ1055" s="2"/>
      <c r="GA1055" s="2"/>
      <c r="GB1055" s="2"/>
      <c r="GC1055" s="2"/>
      <c r="GD1055" s="2"/>
      <c r="GE1055" s="2"/>
      <c r="GF1055" s="2"/>
      <c r="GG1055" s="2"/>
      <c r="GH1055" s="2"/>
      <c r="GI1055" s="2"/>
      <c r="GJ1055" s="2"/>
      <c r="GK1055" s="2"/>
      <c r="GL1055" s="2"/>
      <c r="GM1055" s="2"/>
      <c r="GN1055" s="2"/>
      <c r="GO1055" s="2"/>
      <c r="GP1055" s="2"/>
      <c r="GQ1055" s="2"/>
      <c r="GR1055" s="2"/>
      <c r="GS1055" s="2"/>
      <c r="GT1055" s="2"/>
      <c r="GU1055" s="2"/>
      <c r="GV1055" s="2"/>
      <c r="GW1055" s="2"/>
      <c r="GX1055" s="2"/>
      <c r="GY1055" s="2"/>
      <c r="GZ1055" s="2"/>
      <c r="HA1055" s="2"/>
      <c r="HB1055" s="2"/>
      <c r="HC1055" s="2"/>
      <c r="HD1055" s="2"/>
      <c r="HE1055" s="2"/>
      <c r="HF1055" s="2"/>
      <c r="HG1055" s="2"/>
      <c r="HH1055" s="2"/>
      <c r="HI1055" s="2"/>
      <c r="HJ1055" s="2"/>
      <c r="HK1055" s="2"/>
      <c r="HL1055" s="2"/>
      <c r="HM1055" s="2"/>
      <c r="HN1055" s="2"/>
      <c r="HO1055" s="2"/>
      <c r="HP1055" s="2"/>
      <c r="HQ1055" s="2"/>
      <c r="HR1055" s="2"/>
      <c r="HS1055" s="2"/>
      <c r="HT1055" s="2"/>
      <c r="HU1055" s="2"/>
      <c r="HV1055" s="2"/>
      <c r="HW1055" s="2"/>
      <c r="HX1055" s="2"/>
      <c r="HY1055" s="2"/>
      <c r="HZ1055" s="2"/>
      <c r="IA1055" s="2"/>
      <c r="IB1055" s="2"/>
      <c r="IC1055" s="2"/>
      <c r="ID1055" s="2"/>
      <c r="IE1055" s="2"/>
      <c r="IF1055" s="2"/>
      <c r="IG1055" s="2"/>
    </row>
    <row r="1056" spans="1:241" s="6" customFormat="1" x14ac:dyDescent="0.25">
      <c r="A1056" s="33"/>
      <c r="B1056" s="29"/>
      <c r="C1056" s="29"/>
      <c r="D1056" s="30"/>
      <c r="E1056" s="29"/>
      <c r="F1056" s="29"/>
      <c r="G1056" s="29"/>
      <c r="H1056" s="29"/>
      <c r="I1056" s="3"/>
      <c r="J1056" s="3"/>
      <c r="K1056" s="3"/>
      <c r="L1056" s="57"/>
      <c r="M1056" s="57"/>
      <c r="N1056" s="57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  <c r="DP1056" s="2"/>
      <c r="DQ1056" s="2"/>
      <c r="DR1056" s="2"/>
      <c r="DS1056" s="2"/>
      <c r="DT1056" s="2"/>
      <c r="DU1056" s="2"/>
      <c r="DV1056" s="2"/>
      <c r="DW1056" s="2"/>
      <c r="DX1056" s="2"/>
      <c r="DY1056" s="2"/>
      <c r="DZ1056" s="2"/>
      <c r="EA1056" s="2"/>
      <c r="EB1056" s="2"/>
      <c r="EC1056" s="2"/>
      <c r="ED1056" s="2"/>
      <c r="EE1056" s="2"/>
      <c r="EF1056" s="2"/>
      <c r="EG1056" s="2"/>
      <c r="EH1056" s="2"/>
      <c r="EI1056" s="2"/>
      <c r="EJ1056" s="2"/>
      <c r="EK1056" s="2"/>
      <c r="EL1056" s="2"/>
      <c r="EM1056" s="2"/>
      <c r="EN1056" s="2"/>
      <c r="EO1056" s="2"/>
      <c r="EP1056" s="2"/>
      <c r="EQ1056" s="2"/>
      <c r="ER1056" s="2"/>
      <c r="ES1056" s="2"/>
      <c r="ET1056" s="2"/>
      <c r="EU1056" s="2"/>
      <c r="EV1056" s="2"/>
      <c r="EW1056" s="2"/>
      <c r="EX1056" s="2"/>
      <c r="EY1056" s="2"/>
      <c r="EZ1056" s="2"/>
      <c r="FA1056" s="2"/>
      <c r="FB1056" s="2"/>
      <c r="FC1056" s="2"/>
      <c r="FD1056" s="2"/>
      <c r="FE1056" s="2"/>
      <c r="FF1056" s="2"/>
      <c r="FG1056" s="2"/>
      <c r="FH1056" s="2"/>
      <c r="FI1056" s="2"/>
      <c r="FJ1056" s="2"/>
      <c r="FK1056" s="2"/>
      <c r="FL1056" s="2"/>
      <c r="FM1056" s="2"/>
      <c r="FN1056" s="2"/>
      <c r="FO1056" s="2"/>
      <c r="FP1056" s="2"/>
      <c r="FQ1056" s="2"/>
      <c r="FR1056" s="2"/>
      <c r="FS1056" s="2"/>
      <c r="FT1056" s="2"/>
      <c r="FU1056" s="2"/>
      <c r="FV1056" s="2"/>
      <c r="FW1056" s="2"/>
      <c r="FX1056" s="2"/>
      <c r="FY1056" s="2"/>
      <c r="FZ1056" s="2"/>
      <c r="GA1056" s="2"/>
      <c r="GB1056" s="2"/>
      <c r="GC1056" s="2"/>
      <c r="GD1056" s="2"/>
      <c r="GE1056" s="2"/>
      <c r="GF1056" s="2"/>
      <c r="GG1056" s="2"/>
      <c r="GH1056" s="2"/>
      <c r="GI1056" s="2"/>
      <c r="GJ1056" s="2"/>
      <c r="GK1056" s="2"/>
      <c r="GL1056" s="2"/>
      <c r="GM1056" s="2"/>
      <c r="GN1056" s="2"/>
      <c r="GO1056" s="2"/>
      <c r="GP1056" s="2"/>
      <c r="GQ1056" s="2"/>
      <c r="GR1056" s="2"/>
      <c r="GS1056" s="2"/>
      <c r="GT1056" s="2"/>
      <c r="GU1056" s="2"/>
      <c r="GV1056" s="2"/>
      <c r="GW1056" s="2"/>
      <c r="GX1056" s="2"/>
      <c r="GY1056" s="2"/>
      <c r="GZ1056" s="2"/>
      <c r="HA1056" s="2"/>
      <c r="HB1056" s="2"/>
      <c r="HC1056" s="2"/>
      <c r="HD1056" s="2"/>
      <c r="HE1056" s="2"/>
      <c r="HF1056" s="2"/>
      <c r="HG1056" s="2"/>
      <c r="HH1056" s="2"/>
      <c r="HI1056" s="2"/>
      <c r="HJ1056" s="2"/>
      <c r="HK1056" s="2"/>
      <c r="HL1056" s="2"/>
      <c r="HM1056" s="2"/>
      <c r="HN1056" s="2"/>
      <c r="HO1056" s="2"/>
      <c r="HP1056" s="2"/>
      <c r="HQ1056" s="2"/>
      <c r="HR1056" s="2"/>
      <c r="HS1056" s="2"/>
      <c r="HT1056" s="2"/>
      <c r="HU1056" s="2"/>
      <c r="HV1056" s="2"/>
      <c r="HW1056" s="2"/>
      <c r="HX1056" s="2"/>
      <c r="HY1056" s="2"/>
      <c r="HZ1056" s="2"/>
      <c r="IA1056" s="2"/>
      <c r="IB1056" s="2"/>
      <c r="IC1056" s="2"/>
      <c r="ID1056" s="2"/>
      <c r="IE1056" s="2"/>
      <c r="IF1056" s="2"/>
      <c r="IG1056" s="2"/>
    </row>
    <row r="1057" spans="1:241" s="6" customFormat="1" x14ac:dyDescent="0.25">
      <c r="A1057" s="33"/>
      <c r="B1057" s="29"/>
      <c r="C1057" s="29"/>
      <c r="D1057" s="30"/>
      <c r="E1057" s="29"/>
      <c r="F1057" s="29"/>
      <c r="G1057" s="29"/>
      <c r="H1057" s="29"/>
      <c r="I1057" s="3"/>
      <c r="J1057" s="3"/>
      <c r="K1057" s="3"/>
      <c r="L1057" s="57"/>
      <c r="M1057" s="57"/>
      <c r="N1057" s="57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  <c r="DP1057" s="2"/>
      <c r="DQ1057" s="2"/>
      <c r="DR1057" s="2"/>
      <c r="DS1057" s="2"/>
      <c r="DT1057" s="2"/>
      <c r="DU1057" s="2"/>
      <c r="DV1057" s="2"/>
      <c r="DW1057" s="2"/>
      <c r="DX1057" s="2"/>
      <c r="DY1057" s="2"/>
      <c r="DZ1057" s="2"/>
      <c r="EA1057" s="2"/>
      <c r="EB1057" s="2"/>
      <c r="EC1057" s="2"/>
      <c r="ED1057" s="2"/>
      <c r="EE1057" s="2"/>
      <c r="EF1057" s="2"/>
      <c r="EG1057" s="2"/>
      <c r="EH1057" s="2"/>
      <c r="EI1057" s="2"/>
      <c r="EJ1057" s="2"/>
      <c r="EK1057" s="2"/>
      <c r="EL1057" s="2"/>
      <c r="EM1057" s="2"/>
      <c r="EN1057" s="2"/>
      <c r="EO1057" s="2"/>
      <c r="EP1057" s="2"/>
      <c r="EQ1057" s="2"/>
      <c r="ER1057" s="2"/>
      <c r="ES1057" s="2"/>
      <c r="ET1057" s="2"/>
      <c r="EU1057" s="2"/>
      <c r="EV1057" s="2"/>
      <c r="EW1057" s="2"/>
      <c r="EX1057" s="2"/>
      <c r="EY1057" s="2"/>
      <c r="EZ1057" s="2"/>
      <c r="FA1057" s="2"/>
      <c r="FB1057" s="2"/>
      <c r="FC1057" s="2"/>
      <c r="FD1057" s="2"/>
      <c r="FE1057" s="2"/>
      <c r="FF1057" s="2"/>
      <c r="FG1057" s="2"/>
      <c r="FH1057" s="2"/>
      <c r="FI1057" s="2"/>
      <c r="FJ1057" s="2"/>
      <c r="FK1057" s="2"/>
      <c r="FL1057" s="2"/>
      <c r="FM1057" s="2"/>
      <c r="FN1057" s="2"/>
      <c r="FO1057" s="2"/>
      <c r="FP1057" s="2"/>
      <c r="FQ1057" s="2"/>
      <c r="FR1057" s="2"/>
      <c r="FS1057" s="2"/>
      <c r="FT1057" s="2"/>
      <c r="FU1057" s="2"/>
      <c r="FV1057" s="2"/>
      <c r="FW1057" s="2"/>
      <c r="FX1057" s="2"/>
      <c r="FY1057" s="2"/>
      <c r="FZ1057" s="2"/>
      <c r="GA1057" s="2"/>
      <c r="GB1057" s="2"/>
      <c r="GC1057" s="2"/>
      <c r="GD1057" s="2"/>
      <c r="GE1057" s="2"/>
      <c r="GF1057" s="2"/>
      <c r="GG1057" s="2"/>
      <c r="GH1057" s="2"/>
      <c r="GI1057" s="2"/>
      <c r="GJ1057" s="2"/>
      <c r="GK1057" s="2"/>
      <c r="GL1057" s="2"/>
      <c r="GM1057" s="2"/>
      <c r="GN1057" s="2"/>
      <c r="GO1057" s="2"/>
      <c r="GP1057" s="2"/>
      <c r="GQ1057" s="2"/>
      <c r="GR1057" s="2"/>
      <c r="GS1057" s="2"/>
      <c r="GT1057" s="2"/>
      <c r="GU1057" s="2"/>
      <c r="GV1057" s="2"/>
      <c r="GW1057" s="2"/>
      <c r="GX1057" s="2"/>
      <c r="GY1057" s="2"/>
      <c r="GZ1057" s="2"/>
      <c r="HA1057" s="2"/>
      <c r="HB1057" s="2"/>
      <c r="HC1057" s="2"/>
      <c r="HD1057" s="2"/>
      <c r="HE1057" s="2"/>
      <c r="HF1057" s="2"/>
      <c r="HG1057" s="2"/>
      <c r="HH1057" s="2"/>
      <c r="HI1057" s="2"/>
      <c r="HJ1057" s="2"/>
      <c r="HK1057" s="2"/>
      <c r="HL1057" s="2"/>
      <c r="HM1057" s="2"/>
      <c r="HN1057" s="2"/>
      <c r="HO1057" s="2"/>
      <c r="HP1057" s="2"/>
      <c r="HQ1057" s="2"/>
      <c r="HR1057" s="2"/>
      <c r="HS1057" s="2"/>
      <c r="HT1057" s="2"/>
      <c r="HU1057" s="2"/>
      <c r="HV1057" s="2"/>
      <c r="HW1057" s="2"/>
      <c r="HX1057" s="2"/>
      <c r="HY1057" s="2"/>
      <c r="HZ1057" s="2"/>
      <c r="IA1057" s="2"/>
      <c r="IB1057" s="2"/>
      <c r="IC1057" s="2"/>
      <c r="ID1057" s="2"/>
      <c r="IE1057" s="2"/>
      <c r="IF1057" s="2"/>
      <c r="IG1057" s="2"/>
    </row>
    <row r="1058" spans="1:241" s="6" customFormat="1" x14ac:dyDescent="0.25">
      <c r="A1058" s="33"/>
      <c r="B1058" s="29"/>
      <c r="C1058" s="29"/>
      <c r="D1058" s="30"/>
      <c r="E1058" s="29"/>
      <c r="F1058" s="29"/>
      <c r="G1058" s="29"/>
      <c r="H1058" s="29"/>
      <c r="I1058" s="3"/>
      <c r="J1058" s="3"/>
      <c r="K1058" s="3"/>
      <c r="L1058" s="57"/>
      <c r="M1058" s="57"/>
      <c r="N1058" s="57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  <c r="DP1058" s="2"/>
      <c r="DQ1058" s="2"/>
      <c r="DR1058" s="2"/>
      <c r="DS1058" s="2"/>
      <c r="DT1058" s="2"/>
      <c r="DU1058" s="2"/>
      <c r="DV1058" s="2"/>
      <c r="DW1058" s="2"/>
      <c r="DX1058" s="2"/>
      <c r="DY1058" s="2"/>
      <c r="DZ1058" s="2"/>
      <c r="EA1058" s="2"/>
      <c r="EB1058" s="2"/>
      <c r="EC1058" s="2"/>
      <c r="ED1058" s="2"/>
      <c r="EE1058" s="2"/>
      <c r="EF1058" s="2"/>
      <c r="EG1058" s="2"/>
      <c r="EH1058" s="2"/>
      <c r="EI1058" s="2"/>
      <c r="EJ1058" s="2"/>
      <c r="EK1058" s="2"/>
      <c r="EL1058" s="2"/>
      <c r="EM1058" s="2"/>
      <c r="EN1058" s="2"/>
      <c r="EO1058" s="2"/>
      <c r="EP1058" s="2"/>
      <c r="EQ1058" s="2"/>
      <c r="ER1058" s="2"/>
      <c r="ES1058" s="2"/>
      <c r="ET1058" s="2"/>
      <c r="EU1058" s="2"/>
      <c r="EV1058" s="2"/>
      <c r="EW1058" s="2"/>
      <c r="EX1058" s="2"/>
      <c r="EY1058" s="2"/>
      <c r="EZ1058" s="2"/>
      <c r="FA1058" s="2"/>
      <c r="FB1058" s="2"/>
      <c r="FC1058" s="2"/>
      <c r="FD1058" s="2"/>
      <c r="FE1058" s="2"/>
      <c r="FF1058" s="2"/>
      <c r="FG1058" s="2"/>
      <c r="FH1058" s="2"/>
      <c r="FI1058" s="2"/>
      <c r="FJ1058" s="2"/>
      <c r="FK1058" s="2"/>
      <c r="FL1058" s="2"/>
      <c r="FM1058" s="2"/>
      <c r="FN1058" s="2"/>
      <c r="FO1058" s="2"/>
      <c r="FP1058" s="2"/>
      <c r="FQ1058" s="2"/>
      <c r="FR1058" s="2"/>
      <c r="FS1058" s="2"/>
      <c r="FT1058" s="2"/>
      <c r="FU1058" s="2"/>
      <c r="FV1058" s="2"/>
      <c r="FW1058" s="2"/>
      <c r="FX1058" s="2"/>
      <c r="FY1058" s="2"/>
      <c r="FZ1058" s="2"/>
      <c r="GA1058" s="2"/>
      <c r="GB1058" s="2"/>
      <c r="GC1058" s="2"/>
      <c r="GD1058" s="2"/>
      <c r="GE1058" s="2"/>
      <c r="GF1058" s="2"/>
      <c r="GG1058" s="2"/>
      <c r="GH1058" s="2"/>
      <c r="GI1058" s="2"/>
      <c r="GJ1058" s="2"/>
      <c r="GK1058" s="2"/>
      <c r="GL1058" s="2"/>
      <c r="GM1058" s="2"/>
      <c r="GN1058" s="2"/>
      <c r="GO1058" s="2"/>
      <c r="GP1058" s="2"/>
      <c r="GQ1058" s="2"/>
      <c r="GR1058" s="2"/>
      <c r="GS1058" s="2"/>
      <c r="GT1058" s="2"/>
      <c r="GU1058" s="2"/>
      <c r="GV1058" s="2"/>
      <c r="GW1058" s="2"/>
      <c r="GX1058" s="2"/>
      <c r="GY1058" s="2"/>
      <c r="GZ1058" s="2"/>
      <c r="HA1058" s="2"/>
      <c r="HB1058" s="2"/>
      <c r="HC1058" s="2"/>
      <c r="HD1058" s="2"/>
      <c r="HE1058" s="2"/>
      <c r="HF1058" s="2"/>
      <c r="HG1058" s="2"/>
      <c r="HH1058" s="2"/>
      <c r="HI1058" s="2"/>
      <c r="HJ1058" s="2"/>
      <c r="HK1058" s="2"/>
      <c r="HL1058" s="2"/>
      <c r="HM1058" s="2"/>
      <c r="HN1058" s="2"/>
      <c r="HO1058" s="2"/>
      <c r="HP1058" s="2"/>
      <c r="HQ1058" s="2"/>
      <c r="HR1058" s="2"/>
      <c r="HS1058" s="2"/>
      <c r="HT1058" s="2"/>
      <c r="HU1058" s="2"/>
      <c r="HV1058" s="2"/>
      <c r="HW1058" s="2"/>
      <c r="HX1058" s="2"/>
      <c r="HY1058" s="2"/>
      <c r="HZ1058" s="2"/>
      <c r="IA1058" s="2"/>
      <c r="IB1058" s="2"/>
      <c r="IC1058" s="2"/>
      <c r="ID1058" s="2"/>
      <c r="IE1058" s="2"/>
      <c r="IF1058" s="2"/>
      <c r="IG1058" s="2"/>
    </row>
    <row r="1059" spans="1:241" s="6" customFormat="1" x14ac:dyDescent="0.25">
      <c r="A1059" s="33"/>
      <c r="B1059" s="29"/>
      <c r="C1059" s="29"/>
      <c r="D1059" s="30"/>
      <c r="E1059" s="29"/>
      <c r="F1059" s="29"/>
      <c r="G1059" s="29"/>
      <c r="H1059" s="29"/>
      <c r="I1059" s="3"/>
      <c r="J1059" s="3"/>
      <c r="K1059" s="3"/>
      <c r="L1059" s="57"/>
      <c r="M1059" s="57"/>
      <c r="N1059" s="57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  <c r="DP1059" s="2"/>
      <c r="DQ1059" s="2"/>
      <c r="DR1059" s="2"/>
      <c r="DS1059" s="2"/>
      <c r="DT1059" s="2"/>
      <c r="DU1059" s="2"/>
      <c r="DV1059" s="2"/>
      <c r="DW1059" s="2"/>
      <c r="DX1059" s="2"/>
      <c r="DY1059" s="2"/>
      <c r="DZ1059" s="2"/>
      <c r="EA1059" s="2"/>
      <c r="EB1059" s="2"/>
      <c r="EC1059" s="2"/>
      <c r="ED1059" s="2"/>
      <c r="EE1059" s="2"/>
      <c r="EF1059" s="2"/>
      <c r="EG1059" s="2"/>
      <c r="EH1059" s="2"/>
      <c r="EI1059" s="2"/>
      <c r="EJ1059" s="2"/>
      <c r="EK1059" s="2"/>
      <c r="EL1059" s="2"/>
      <c r="EM1059" s="2"/>
      <c r="EN1059" s="2"/>
      <c r="EO1059" s="2"/>
      <c r="EP1059" s="2"/>
      <c r="EQ1059" s="2"/>
      <c r="ER1059" s="2"/>
      <c r="ES1059" s="2"/>
      <c r="ET1059" s="2"/>
      <c r="EU1059" s="2"/>
      <c r="EV1059" s="2"/>
      <c r="EW1059" s="2"/>
      <c r="EX1059" s="2"/>
      <c r="EY1059" s="2"/>
      <c r="EZ1059" s="2"/>
      <c r="FA1059" s="2"/>
      <c r="FB1059" s="2"/>
      <c r="FC1059" s="2"/>
      <c r="FD1059" s="2"/>
      <c r="FE1059" s="2"/>
      <c r="FF1059" s="2"/>
      <c r="FG1059" s="2"/>
      <c r="FH1059" s="2"/>
      <c r="FI1059" s="2"/>
      <c r="FJ1059" s="2"/>
      <c r="FK1059" s="2"/>
      <c r="FL1059" s="2"/>
      <c r="FM1059" s="2"/>
      <c r="FN1059" s="2"/>
      <c r="FO1059" s="2"/>
      <c r="FP1059" s="2"/>
      <c r="FQ1059" s="2"/>
      <c r="FR1059" s="2"/>
      <c r="FS1059" s="2"/>
      <c r="FT1059" s="2"/>
      <c r="FU1059" s="2"/>
      <c r="FV1059" s="2"/>
      <c r="FW1059" s="2"/>
      <c r="FX1059" s="2"/>
      <c r="FY1059" s="2"/>
      <c r="FZ1059" s="2"/>
      <c r="GA1059" s="2"/>
      <c r="GB1059" s="2"/>
      <c r="GC1059" s="2"/>
      <c r="GD1059" s="2"/>
      <c r="GE1059" s="2"/>
      <c r="GF1059" s="2"/>
      <c r="GG1059" s="2"/>
      <c r="GH1059" s="2"/>
      <c r="GI1059" s="2"/>
      <c r="GJ1059" s="2"/>
      <c r="GK1059" s="2"/>
      <c r="GL1059" s="2"/>
      <c r="GM1059" s="2"/>
      <c r="GN1059" s="2"/>
      <c r="GO1059" s="2"/>
      <c r="GP1059" s="2"/>
      <c r="GQ1059" s="2"/>
      <c r="GR1059" s="2"/>
      <c r="GS1059" s="2"/>
      <c r="GT1059" s="2"/>
      <c r="GU1059" s="2"/>
      <c r="GV1059" s="2"/>
      <c r="GW1059" s="2"/>
      <c r="GX1059" s="2"/>
      <c r="GY1059" s="2"/>
      <c r="GZ1059" s="2"/>
      <c r="HA1059" s="2"/>
      <c r="HB1059" s="2"/>
      <c r="HC1059" s="2"/>
      <c r="HD1059" s="2"/>
      <c r="HE1059" s="2"/>
      <c r="HF1059" s="2"/>
      <c r="HG1059" s="2"/>
      <c r="HH1059" s="2"/>
      <c r="HI1059" s="2"/>
      <c r="HJ1059" s="2"/>
      <c r="HK1059" s="2"/>
      <c r="HL1059" s="2"/>
      <c r="HM1059" s="2"/>
      <c r="HN1059" s="2"/>
      <c r="HO1059" s="2"/>
      <c r="HP1059" s="2"/>
      <c r="HQ1059" s="2"/>
      <c r="HR1059" s="2"/>
      <c r="HS1059" s="2"/>
      <c r="HT1059" s="2"/>
      <c r="HU1059" s="2"/>
      <c r="HV1059" s="2"/>
      <c r="HW1059" s="2"/>
      <c r="HX1059" s="2"/>
      <c r="HY1059" s="2"/>
      <c r="HZ1059" s="2"/>
      <c r="IA1059" s="2"/>
      <c r="IB1059" s="2"/>
      <c r="IC1059" s="2"/>
      <c r="ID1059" s="2"/>
      <c r="IE1059" s="2"/>
      <c r="IF1059" s="2"/>
      <c r="IG1059" s="2"/>
    </row>
    <row r="1060" spans="1:241" s="6" customFormat="1" x14ac:dyDescent="0.25">
      <c r="A1060" s="33"/>
      <c r="B1060" s="29"/>
      <c r="C1060" s="29"/>
      <c r="D1060" s="30"/>
      <c r="E1060" s="29"/>
      <c r="F1060" s="29"/>
      <c r="G1060" s="29"/>
      <c r="H1060" s="29"/>
      <c r="I1060" s="3"/>
      <c r="J1060" s="3"/>
      <c r="K1060" s="3"/>
      <c r="L1060" s="57"/>
      <c r="M1060" s="57"/>
      <c r="N1060" s="57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  <c r="DP1060" s="2"/>
      <c r="DQ1060" s="2"/>
      <c r="DR1060" s="2"/>
      <c r="DS1060" s="2"/>
      <c r="DT1060" s="2"/>
      <c r="DU1060" s="2"/>
      <c r="DV1060" s="2"/>
      <c r="DW1060" s="2"/>
      <c r="DX1060" s="2"/>
      <c r="DY1060" s="2"/>
      <c r="DZ1060" s="2"/>
      <c r="EA1060" s="2"/>
      <c r="EB1060" s="2"/>
      <c r="EC1060" s="2"/>
      <c r="ED1060" s="2"/>
      <c r="EE1060" s="2"/>
      <c r="EF1060" s="2"/>
      <c r="EG1060" s="2"/>
      <c r="EH1060" s="2"/>
      <c r="EI1060" s="2"/>
      <c r="EJ1060" s="2"/>
      <c r="EK1060" s="2"/>
      <c r="EL1060" s="2"/>
      <c r="EM1060" s="2"/>
      <c r="EN1060" s="2"/>
      <c r="EO1060" s="2"/>
      <c r="EP1060" s="2"/>
      <c r="EQ1060" s="2"/>
      <c r="ER1060" s="2"/>
      <c r="ES1060" s="2"/>
      <c r="ET1060" s="2"/>
      <c r="EU1060" s="2"/>
      <c r="EV1060" s="2"/>
      <c r="EW1060" s="2"/>
      <c r="EX1060" s="2"/>
      <c r="EY1060" s="2"/>
      <c r="EZ1060" s="2"/>
      <c r="FA1060" s="2"/>
      <c r="FB1060" s="2"/>
      <c r="FC1060" s="2"/>
      <c r="FD1060" s="2"/>
      <c r="FE1060" s="2"/>
      <c r="FF1060" s="2"/>
      <c r="FG1060" s="2"/>
      <c r="FH1060" s="2"/>
      <c r="FI1060" s="2"/>
      <c r="FJ1060" s="2"/>
      <c r="FK1060" s="2"/>
      <c r="FL1060" s="2"/>
      <c r="FM1060" s="2"/>
      <c r="FN1060" s="2"/>
      <c r="FO1060" s="2"/>
      <c r="FP1060" s="2"/>
      <c r="FQ1060" s="2"/>
      <c r="FR1060" s="2"/>
      <c r="FS1060" s="2"/>
      <c r="FT1060" s="2"/>
      <c r="FU1060" s="2"/>
      <c r="FV1060" s="2"/>
      <c r="FW1060" s="2"/>
      <c r="FX1060" s="2"/>
      <c r="FY1060" s="2"/>
      <c r="FZ1060" s="2"/>
      <c r="GA1060" s="2"/>
      <c r="GB1060" s="2"/>
      <c r="GC1060" s="2"/>
      <c r="GD1060" s="2"/>
      <c r="GE1060" s="2"/>
      <c r="GF1060" s="2"/>
      <c r="GG1060" s="2"/>
      <c r="GH1060" s="2"/>
      <c r="GI1060" s="2"/>
      <c r="GJ1060" s="2"/>
      <c r="GK1060" s="2"/>
      <c r="GL1060" s="2"/>
      <c r="GM1060" s="2"/>
      <c r="GN1060" s="2"/>
      <c r="GO1060" s="2"/>
      <c r="GP1060" s="2"/>
      <c r="GQ1060" s="2"/>
      <c r="GR1060" s="2"/>
      <c r="GS1060" s="2"/>
      <c r="GT1060" s="2"/>
      <c r="GU1060" s="2"/>
      <c r="GV1060" s="2"/>
      <c r="GW1060" s="2"/>
      <c r="GX1060" s="2"/>
      <c r="GY1060" s="2"/>
      <c r="GZ1060" s="2"/>
      <c r="HA1060" s="2"/>
      <c r="HB1060" s="2"/>
      <c r="HC1060" s="2"/>
      <c r="HD1060" s="2"/>
      <c r="HE1060" s="2"/>
      <c r="HF1060" s="2"/>
      <c r="HG1060" s="2"/>
      <c r="HH1060" s="2"/>
      <c r="HI1060" s="2"/>
      <c r="HJ1060" s="2"/>
      <c r="HK1060" s="2"/>
      <c r="HL1060" s="2"/>
      <c r="HM1060" s="2"/>
      <c r="HN1060" s="2"/>
      <c r="HO1060" s="2"/>
      <c r="HP1060" s="2"/>
      <c r="HQ1060" s="2"/>
      <c r="HR1060" s="2"/>
      <c r="HS1060" s="2"/>
      <c r="HT1060" s="2"/>
      <c r="HU1060" s="2"/>
      <c r="HV1060" s="2"/>
      <c r="HW1060" s="2"/>
      <c r="HX1060" s="2"/>
      <c r="HY1060" s="2"/>
      <c r="HZ1060" s="2"/>
      <c r="IA1060" s="2"/>
      <c r="IB1060" s="2"/>
      <c r="IC1060" s="2"/>
      <c r="ID1060" s="2"/>
      <c r="IE1060" s="2"/>
      <c r="IF1060" s="2"/>
      <c r="IG1060" s="2"/>
    </row>
    <row r="1061" spans="1:241" s="6" customFormat="1" x14ac:dyDescent="0.25">
      <c r="A1061" s="33"/>
      <c r="B1061" s="29"/>
      <c r="C1061" s="29"/>
      <c r="D1061" s="30"/>
      <c r="E1061" s="29"/>
      <c r="F1061" s="29"/>
      <c r="G1061" s="29"/>
      <c r="H1061" s="29"/>
      <c r="I1061" s="3"/>
      <c r="J1061" s="3"/>
      <c r="K1061" s="3"/>
      <c r="L1061" s="57"/>
      <c r="M1061" s="57"/>
      <c r="N1061" s="57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  <c r="DP1061" s="2"/>
      <c r="DQ1061" s="2"/>
      <c r="DR1061" s="2"/>
      <c r="DS1061" s="2"/>
      <c r="DT1061" s="2"/>
      <c r="DU1061" s="2"/>
      <c r="DV1061" s="2"/>
      <c r="DW1061" s="2"/>
      <c r="DX1061" s="2"/>
      <c r="DY1061" s="2"/>
      <c r="DZ1061" s="2"/>
      <c r="EA1061" s="2"/>
      <c r="EB1061" s="2"/>
      <c r="EC1061" s="2"/>
      <c r="ED1061" s="2"/>
      <c r="EE1061" s="2"/>
      <c r="EF1061" s="2"/>
      <c r="EG1061" s="2"/>
      <c r="EH1061" s="2"/>
      <c r="EI1061" s="2"/>
      <c r="EJ1061" s="2"/>
      <c r="EK1061" s="2"/>
      <c r="EL1061" s="2"/>
      <c r="EM1061" s="2"/>
      <c r="EN1061" s="2"/>
      <c r="EO1061" s="2"/>
      <c r="EP1061" s="2"/>
      <c r="EQ1061" s="2"/>
      <c r="ER1061" s="2"/>
      <c r="ES1061" s="2"/>
      <c r="ET1061" s="2"/>
      <c r="EU1061" s="2"/>
      <c r="EV1061" s="2"/>
      <c r="EW1061" s="2"/>
      <c r="EX1061" s="2"/>
      <c r="EY1061" s="2"/>
      <c r="EZ1061" s="2"/>
      <c r="FA1061" s="2"/>
      <c r="FB1061" s="2"/>
      <c r="FC1061" s="2"/>
      <c r="FD1061" s="2"/>
      <c r="FE1061" s="2"/>
      <c r="FF1061" s="2"/>
      <c r="FG1061" s="2"/>
      <c r="FH1061" s="2"/>
      <c r="FI1061" s="2"/>
      <c r="FJ1061" s="2"/>
      <c r="FK1061" s="2"/>
      <c r="FL1061" s="2"/>
      <c r="FM1061" s="2"/>
      <c r="FN1061" s="2"/>
      <c r="FO1061" s="2"/>
      <c r="FP1061" s="2"/>
      <c r="FQ1061" s="2"/>
      <c r="FR1061" s="2"/>
      <c r="FS1061" s="2"/>
      <c r="FT1061" s="2"/>
      <c r="FU1061" s="2"/>
      <c r="FV1061" s="2"/>
      <c r="FW1061" s="2"/>
      <c r="FX1061" s="2"/>
      <c r="FY1061" s="2"/>
      <c r="FZ1061" s="2"/>
      <c r="GA1061" s="2"/>
      <c r="GB1061" s="2"/>
      <c r="GC1061" s="2"/>
      <c r="GD1061" s="2"/>
      <c r="GE1061" s="2"/>
      <c r="GF1061" s="2"/>
      <c r="GG1061" s="2"/>
      <c r="GH1061" s="2"/>
      <c r="GI1061" s="2"/>
      <c r="GJ1061" s="2"/>
      <c r="GK1061" s="2"/>
      <c r="GL1061" s="2"/>
      <c r="GM1061" s="2"/>
      <c r="GN1061" s="2"/>
      <c r="GO1061" s="2"/>
      <c r="GP1061" s="2"/>
      <c r="GQ1061" s="2"/>
      <c r="GR1061" s="2"/>
      <c r="GS1061" s="2"/>
      <c r="GT1061" s="2"/>
      <c r="GU1061" s="2"/>
      <c r="GV1061" s="2"/>
      <c r="GW1061" s="2"/>
      <c r="GX1061" s="2"/>
      <c r="GY1061" s="2"/>
      <c r="GZ1061" s="2"/>
      <c r="HA1061" s="2"/>
      <c r="HB1061" s="2"/>
      <c r="HC1061" s="2"/>
      <c r="HD1061" s="2"/>
      <c r="HE1061" s="2"/>
      <c r="HF1061" s="2"/>
      <c r="HG1061" s="2"/>
      <c r="HH1061" s="2"/>
      <c r="HI1061" s="2"/>
      <c r="HJ1061" s="2"/>
      <c r="HK1061" s="2"/>
      <c r="HL1061" s="2"/>
      <c r="HM1061" s="2"/>
      <c r="HN1061" s="2"/>
      <c r="HO1061" s="2"/>
      <c r="HP1061" s="2"/>
      <c r="HQ1061" s="2"/>
      <c r="HR1061" s="2"/>
      <c r="HS1061" s="2"/>
      <c r="HT1061" s="2"/>
      <c r="HU1061" s="2"/>
      <c r="HV1061" s="2"/>
      <c r="HW1061" s="2"/>
      <c r="HX1061" s="2"/>
      <c r="HY1061" s="2"/>
      <c r="HZ1061" s="2"/>
      <c r="IA1061" s="2"/>
      <c r="IB1061" s="2"/>
      <c r="IC1061" s="2"/>
      <c r="ID1061" s="2"/>
      <c r="IE1061" s="2"/>
      <c r="IF1061" s="2"/>
      <c r="IG1061" s="2"/>
    </row>
    <row r="1062" spans="1:241" s="6" customFormat="1" x14ac:dyDescent="0.25">
      <c r="A1062" s="33"/>
      <c r="B1062" s="29"/>
      <c r="C1062" s="29"/>
      <c r="D1062" s="30"/>
      <c r="E1062" s="29"/>
      <c r="F1062" s="29"/>
      <c r="G1062" s="29"/>
      <c r="H1062" s="29"/>
      <c r="I1062" s="3"/>
      <c r="J1062" s="3"/>
      <c r="K1062" s="3"/>
      <c r="L1062" s="57"/>
      <c r="M1062" s="57"/>
      <c r="N1062" s="57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  <c r="DP1062" s="2"/>
      <c r="DQ1062" s="2"/>
      <c r="DR1062" s="2"/>
      <c r="DS1062" s="2"/>
      <c r="DT1062" s="2"/>
      <c r="DU1062" s="2"/>
      <c r="DV1062" s="2"/>
      <c r="DW1062" s="2"/>
      <c r="DX1062" s="2"/>
      <c r="DY1062" s="2"/>
      <c r="DZ1062" s="2"/>
      <c r="EA1062" s="2"/>
      <c r="EB1062" s="2"/>
      <c r="EC1062" s="2"/>
      <c r="ED1062" s="2"/>
      <c r="EE1062" s="2"/>
      <c r="EF1062" s="2"/>
      <c r="EG1062" s="2"/>
      <c r="EH1062" s="2"/>
      <c r="EI1062" s="2"/>
      <c r="EJ1062" s="2"/>
      <c r="EK1062" s="2"/>
      <c r="EL1062" s="2"/>
      <c r="EM1062" s="2"/>
      <c r="EN1062" s="2"/>
      <c r="EO1062" s="2"/>
      <c r="EP1062" s="2"/>
      <c r="EQ1062" s="2"/>
      <c r="ER1062" s="2"/>
      <c r="ES1062" s="2"/>
      <c r="ET1062" s="2"/>
      <c r="EU1062" s="2"/>
      <c r="EV1062" s="2"/>
      <c r="EW1062" s="2"/>
      <c r="EX1062" s="2"/>
      <c r="EY1062" s="2"/>
      <c r="EZ1062" s="2"/>
      <c r="FA1062" s="2"/>
      <c r="FB1062" s="2"/>
      <c r="FC1062" s="2"/>
      <c r="FD1062" s="2"/>
      <c r="FE1062" s="2"/>
      <c r="FF1062" s="2"/>
      <c r="FG1062" s="2"/>
      <c r="FH1062" s="2"/>
      <c r="FI1062" s="2"/>
      <c r="FJ1062" s="2"/>
      <c r="FK1062" s="2"/>
      <c r="FL1062" s="2"/>
      <c r="FM1062" s="2"/>
      <c r="FN1062" s="2"/>
      <c r="FO1062" s="2"/>
      <c r="FP1062" s="2"/>
      <c r="FQ1062" s="2"/>
      <c r="FR1062" s="2"/>
      <c r="FS1062" s="2"/>
      <c r="FT1062" s="2"/>
      <c r="FU1062" s="2"/>
      <c r="FV1062" s="2"/>
      <c r="FW1062" s="2"/>
      <c r="FX1062" s="2"/>
      <c r="FY1062" s="2"/>
      <c r="FZ1062" s="2"/>
      <c r="GA1062" s="2"/>
      <c r="GB1062" s="2"/>
      <c r="GC1062" s="2"/>
      <c r="GD1062" s="2"/>
      <c r="GE1062" s="2"/>
      <c r="GF1062" s="2"/>
      <c r="GG1062" s="2"/>
      <c r="GH1062" s="2"/>
      <c r="GI1062" s="2"/>
      <c r="GJ1062" s="2"/>
      <c r="GK1062" s="2"/>
      <c r="GL1062" s="2"/>
      <c r="GM1062" s="2"/>
      <c r="GN1062" s="2"/>
      <c r="GO1062" s="2"/>
      <c r="GP1062" s="2"/>
      <c r="GQ1062" s="2"/>
      <c r="GR1062" s="2"/>
      <c r="GS1062" s="2"/>
      <c r="GT1062" s="2"/>
      <c r="GU1062" s="2"/>
      <c r="GV1062" s="2"/>
      <c r="GW1062" s="2"/>
      <c r="GX1062" s="2"/>
      <c r="GY1062" s="2"/>
      <c r="GZ1062" s="2"/>
      <c r="HA1062" s="2"/>
      <c r="HB1062" s="2"/>
      <c r="HC1062" s="2"/>
      <c r="HD1062" s="2"/>
      <c r="HE1062" s="2"/>
      <c r="HF1062" s="2"/>
      <c r="HG1062" s="2"/>
      <c r="HH1062" s="2"/>
      <c r="HI1062" s="2"/>
      <c r="HJ1062" s="2"/>
      <c r="HK1062" s="2"/>
      <c r="HL1062" s="2"/>
      <c r="HM1062" s="2"/>
      <c r="HN1062" s="2"/>
      <c r="HO1062" s="2"/>
      <c r="HP1062" s="2"/>
      <c r="HQ1062" s="2"/>
      <c r="HR1062" s="2"/>
      <c r="HS1062" s="2"/>
      <c r="HT1062" s="2"/>
      <c r="HU1062" s="2"/>
      <c r="HV1062" s="2"/>
      <c r="HW1062" s="2"/>
      <c r="HX1062" s="2"/>
      <c r="HY1062" s="2"/>
      <c r="HZ1062" s="2"/>
      <c r="IA1062" s="2"/>
      <c r="IB1062" s="2"/>
      <c r="IC1062" s="2"/>
      <c r="ID1062" s="2"/>
      <c r="IE1062" s="2"/>
      <c r="IF1062" s="2"/>
      <c r="IG1062" s="2"/>
    </row>
    <row r="1063" spans="1:241" s="6" customFormat="1" x14ac:dyDescent="0.25">
      <c r="A1063" s="33"/>
      <c r="B1063" s="29"/>
      <c r="C1063" s="29"/>
      <c r="D1063" s="30"/>
      <c r="E1063" s="29"/>
      <c r="F1063" s="29"/>
      <c r="G1063" s="29"/>
      <c r="H1063" s="29"/>
      <c r="I1063" s="3"/>
      <c r="J1063" s="3"/>
      <c r="K1063" s="3"/>
      <c r="L1063" s="57"/>
      <c r="M1063" s="57"/>
      <c r="N1063" s="57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  <c r="DP1063" s="2"/>
      <c r="DQ1063" s="2"/>
      <c r="DR1063" s="2"/>
      <c r="DS1063" s="2"/>
      <c r="DT1063" s="2"/>
      <c r="DU1063" s="2"/>
      <c r="DV1063" s="2"/>
      <c r="DW1063" s="2"/>
      <c r="DX1063" s="2"/>
      <c r="DY1063" s="2"/>
      <c r="DZ1063" s="2"/>
      <c r="EA1063" s="2"/>
      <c r="EB1063" s="2"/>
      <c r="EC1063" s="2"/>
      <c r="ED1063" s="2"/>
      <c r="EE1063" s="2"/>
      <c r="EF1063" s="2"/>
      <c r="EG1063" s="2"/>
      <c r="EH1063" s="2"/>
      <c r="EI1063" s="2"/>
      <c r="EJ1063" s="2"/>
      <c r="EK1063" s="2"/>
      <c r="EL1063" s="2"/>
      <c r="EM1063" s="2"/>
      <c r="EN1063" s="2"/>
      <c r="EO1063" s="2"/>
      <c r="EP1063" s="2"/>
      <c r="EQ1063" s="2"/>
      <c r="ER1063" s="2"/>
      <c r="ES1063" s="2"/>
      <c r="ET1063" s="2"/>
      <c r="EU1063" s="2"/>
      <c r="EV1063" s="2"/>
      <c r="EW1063" s="2"/>
      <c r="EX1063" s="2"/>
      <c r="EY1063" s="2"/>
      <c r="EZ1063" s="2"/>
      <c r="FA1063" s="2"/>
      <c r="FB1063" s="2"/>
      <c r="FC1063" s="2"/>
      <c r="FD1063" s="2"/>
      <c r="FE1063" s="2"/>
      <c r="FF1063" s="2"/>
      <c r="FG1063" s="2"/>
      <c r="FH1063" s="2"/>
      <c r="FI1063" s="2"/>
      <c r="FJ1063" s="2"/>
      <c r="FK1063" s="2"/>
      <c r="FL1063" s="2"/>
      <c r="FM1063" s="2"/>
      <c r="FN1063" s="2"/>
      <c r="FO1063" s="2"/>
      <c r="FP1063" s="2"/>
      <c r="FQ1063" s="2"/>
      <c r="FR1063" s="2"/>
      <c r="FS1063" s="2"/>
      <c r="FT1063" s="2"/>
      <c r="FU1063" s="2"/>
      <c r="FV1063" s="2"/>
      <c r="FW1063" s="2"/>
      <c r="FX1063" s="2"/>
      <c r="FY1063" s="2"/>
      <c r="FZ1063" s="2"/>
      <c r="GA1063" s="2"/>
      <c r="GB1063" s="2"/>
      <c r="GC1063" s="2"/>
      <c r="GD1063" s="2"/>
      <c r="GE1063" s="2"/>
      <c r="GF1063" s="2"/>
      <c r="GG1063" s="2"/>
      <c r="GH1063" s="2"/>
      <c r="GI1063" s="2"/>
      <c r="GJ1063" s="2"/>
      <c r="GK1063" s="2"/>
      <c r="GL1063" s="2"/>
      <c r="GM1063" s="2"/>
      <c r="GN1063" s="2"/>
      <c r="GO1063" s="2"/>
      <c r="GP1063" s="2"/>
      <c r="GQ1063" s="2"/>
      <c r="GR1063" s="2"/>
      <c r="GS1063" s="2"/>
      <c r="GT1063" s="2"/>
      <c r="GU1063" s="2"/>
      <c r="GV1063" s="2"/>
      <c r="GW1063" s="2"/>
      <c r="GX1063" s="2"/>
      <c r="GY1063" s="2"/>
      <c r="GZ1063" s="2"/>
      <c r="HA1063" s="2"/>
      <c r="HB1063" s="2"/>
      <c r="HC1063" s="2"/>
      <c r="HD1063" s="2"/>
      <c r="HE1063" s="2"/>
      <c r="HF1063" s="2"/>
      <c r="HG1063" s="2"/>
      <c r="HH1063" s="2"/>
      <c r="HI1063" s="2"/>
      <c r="HJ1063" s="2"/>
      <c r="HK1063" s="2"/>
      <c r="HL1063" s="2"/>
      <c r="HM1063" s="2"/>
      <c r="HN1063" s="2"/>
      <c r="HO1063" s="2"/>
      <c r="HP1063" s="2"/>
      <c r="HQ1063" s="2"/>
      <c r="HR1063" s="2"/>
      <c r="HS1063" s="2"/>
      <c r="HT1063" s="2"/>
      <c r="HU1063" s="2"/>
      <c r="HV1063" s="2"/>
      <c r="HW1063" s="2"/>
      <c r="HX1063" s="2"/>
      <c r="HY1063" s="2"/>
      <c r="HZ1063" s="2"/>
      <c r="IA1063" s="2"/>
      <c r="IB1063" s="2"/>
      <c r="IC1063" s="2"/>
      <c r="ID1063" s="2"/>
      <c r="IE1063" s="2"/>
      <c r="IF1063" s="2"/>
      <c r="IG1063" s="2"/>
    </row>
    <row r="1064" spans="1:241" s="6" customFormat="1" x14ac:dyDescent="0.25">
      <c r="A1064" s="33"/>
      <c r="B1064" s="29"/>
      <c r="C1064" s="29"/>
      <c r="D1064" s="30"/>
      <c r="E1064" s="29"/>
      <c r="F1064" s="29"/>
      <c r="G1064" s="29"/>
      <c r="H1064" s="29"/>
      <c r="I1064" s="3"/>
      <c r="J1064" s="3"/>
      <c r="K1064" s="3"/>
      <c r="L1064" s="57"/>
      <c r="M1064" s="57"/>
      <c r="N1064" s="57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  <c r="DP1064" s="2"/>
      <c r="DQ1064" s="2"/>
      <c r="DR1064" s="2"/>
      <c r="DS1064" s="2"/>
      <c r="DT1064" s="2"/>
      <c r="DU1064" s="2"/>
      <c r="DV1064" s="2"/>
      <c r="DW1064" s="2"/>
      <c r="DX1064" s="2"/>
      <c r="DY1064" s="2"/>
      <c r="DZ1064" s="2"/>
      <c r="EA1064" s="2"/>
      <c r="EB1064" s="2"/>
      <c r="EC1064" s="2"/>
      <c r="ED1064" s="2"/>
      <c r="EE1064" s="2"/>
      <c r="EF1064" s="2"/>
      <c r="EG1064" s="2"/>
      <c r="EH1064" s="2"/>
      <c r="EI1064" s="2"/>
      <c r="EJ1064" s="2"/>
      <c r="EK1064" s="2"/>
      <c r="EL1064" s="2"/>
      <c r="EM1064" s="2"/>
      <c r="EN1064" s="2"/>
      <c r="EO1064" s="2"/>
      <c r="EP1064" s="2"/>
      <c r="EQ1064" s="2"/>
      <c r="ER1064" s="2"/>
      <c r="ES1064" s="2"/>
      <c r="ET1064" s="2"/>
      <c r="EU1064" s="2"/>
      <c r="EV1064" s="2"/>
      <c r="EW1064" s="2"/>
      <c r="EX1064" s="2"/>
      <c r="EY1064" s="2"/>
      <c r="EZ1064" s="2"/>
      <c r="FA1064" s="2"/>
      <c r="FB1064" s="2"/>
      <c r="FC1064" s="2"/>
      <c r="FD1064" s="2"/>
      <c r="FE1064" s="2"/>
      <c r="FF1064" s="2"/>
      <c r="FG1064" s="2"/>
      <c r="FH1064" s="2"/>
      <c r="FI1064" s="2"/>
      <c r="FJ1064" s="2"/>
      <c r="FK1064" s="2"/>
      <c r="FL1064" s="2"/>
      <c r="FM1064" s="2"/>
      <c r="FN1064" s="2"/>
      <c r="FO1064" s="2"/>
      <c r="FP1064" s="2"/>
      <c r="FQ1064" s="2"/>
      <c r="FR1064" s="2"/>
      <c r="FS1064" s="2"/>
      <c r="FT1064" s="2"/>
      <c r="FU1064" s="2"/>
      <c r="FV1064" s="2"/>
      <c r="FW1064" s="2"/>
      <c r="FX1064" s="2"/>
      <c r="FY1064" s="2"/>
      <c r="FZ1064" s="2"/>
      <c r="GA1064" s="2"/>
      <c r="GB1064" s="2"/>
      <c r="GC1064" s="2"/>
      <c r="GD1064" s="2"/>
      <c r="GE1064" s="2"/>
      <c r="GF1064" s="2"/>
      <c r="GG1064" s="2"/>
      <c r="GH1064" s="2"/>
      <c r="GI1064" s="2"/>
      <c r="GJ1064" s="2"/>
      <c r="GK1064" s="2"/>
      <c r="GL1064" s="2"/>
      <c r="GM1064" s="2"/>
      <c r="GN1064" s="2"/>
      <c r="GO1064" s="2"/>
      <c r="GP1064" s="2"/>
      <c r="GQ1064" s="2"/>
      <c r="GR1064" s="2"/>
      <c r="GS1064" s="2"/>
      <c r="GT1064" s="2"/>
      <c r="GU1064" s="2"/>
      <c r="GV1064" s="2"/>
      <c r="GW1064" s="2"/>
      <c r="GX1064" s="2"/>
      <c r="GY1064" s="2"/>
      <c r="GZ1064" s="2"/>
      <c r="HA1064" s="2"/>
      <c r="HB1064" s="2"/>
      <c r="HC1064" s="2"/>
      <c r="HD1064" s="2"/>
      <c r="HE1064" s="2"/>
      <c r="HF1064" s="2"/>
      <c r="HG1064" s="2"/>
      <c r="HH1064" s="2"/>
      <c r="HI1064" s="2"/>
      <c r="HJ1064" s="2"/>
      <c r="HK1064" s="2"/>
      <c r="HL1064" s="2"/>
      <c r="HM1064" s="2"/>
      <c r="HN1064" s="2"/>
      <c r="HO1064" s="2"/>
      <c r="HP1064" s="2"/>
      <c r="HQ1064" s="2"/>
      <c r="HR1064" s="2"/>
      <c r="HS1064" s="2"/>
      <c r="HT1064" s="2"/>
      <c r="HU1064" s="2"/>
      <c r="HV1064" s="2"/>
      <c r="HW1064" s="2"/>
      <c r="HX1064" s="2"/>
      <c r="HY1064" s="2"/>
      <c r="HZ1064" s="2"/>
      <c r="IA1064" s="2"/>
      <c r="IB1064" s="2"/>
      <c r="IC1064" s="2"/>
      <c r="ID1064" s="2"/>
      <c r="IE1064" s="2"/>
      <c r="IF1064" s="2"/>
      <c r="IG1064" s="2"/>
    </row>
    <row r="1065" spans="1:241" s="6" customFormat="1" x14ac:dyDescent="0.25">
      <c r="A1065" s="33"/>
      <c r="B1065" s="29"/>
      <c r="C1065" s="29"/>
      <c r="D1065" s="30"/>
      <c r="E1065" s="29"/>
      <c r="F1065" s="29"/>
      <c r="G1065" s="29"/>
      <c r="H1065" s="29"/>
      <c r="I1065" s="3"/>
      <c r="J1065" s="3"/>
      <c r="K1065" s="3"/>
      <c r="L1065" s="57"/>
      <c r="M1065" s="57"/>
      <c r="N1065" s="57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  <c r="DP1065" s="2"/>
      <c r="DQ1065" s="2"/>
      <c r="DR1065" s="2"/>
      <c r="DS1065" s="2"/>
      <c r="DT1065" s="2"/>
      <c r="DU1065" s="2"/>
      <c r="DV1065" s="2"/>
      <c r="DW1065" s="2"/>
      <c r="DX1065" s="2"/>
      <c r="DY1065" s="2"/>
      <c r="DZ1065" s="2"/>
      <c r="EA1065" s="2"/>
      <c r="EB1065" s="2"/>
      <c r="EC1065" s="2"/>
      <c r="ED1065" s="2"/>
      <c r="EE1065" s="2"/>
      <c r="EF1065" s="2"/>
      <c r="EG1065" s="2"/>
      <c r="EH1065" s="2"/>
      <c r="EI1065" s="2"/>
      <c r="EJ1065" s="2"/>
      <c r="EK1065" s="2"/>
      <c r="EL1065" s="2"/>
      <c r="EM1065" s="2"/>
      <c r="EN1065" s="2"/>
      <c r="EO1065" s="2"/>
      <c r="EP1065" s="2"/>
      <c r="EQ1065" s="2"/>
      <c r="ER1065" s="2"/>
      <c r="ES1065" s="2"/>
      <c r="ET1065" s="2"/>
      <c r="EU1065" s="2"/>
      <c r="EV1065" s="2"/>
      <c r="EW1065" s="2"/>
      <c r="EX1065" s="2"/>
      <c r="EY1065" s="2"/>
      <c r="EZ1065" s="2"/>
      <c r="FA1065" s="2"/>
      <c r="FB1065" s="2"/>
      <c r="FC1065" s="2"/>
      <c r="FD1065" s="2"/>
      <c r="FE1065" s="2"/>
      <c r="FF1065" s="2"/>
      <c r="FG1065" s="2"/>
      <c r="FH1065" s="2"/>
      <c r="FI1065" s="2"/>
      <c r="FJ1065" s="2"/>
      <c r="FK1065" s="2"/>
      <c r="FL1065" s="2"/>
      <c r="FM1065" s="2"/>
      <c r="FN1065" s="2"/>
      <c r="FO1065" s="2"/>
      <c r="FP1065" s="2"/>
      <c r="FQ1065" s="2"/>
      <c r="FR1065" s="2"/>
      <c r="FS1065" s="2"/>
      <c r="FT1065" s="2"/>
      <c r="FU1065" s="2"/>
      <c r="FV1065" s="2"/>
      <c r="FW1065" s="2"/>
      <c r="FX1065" s="2"/>
      <c r="FY1065" s="2"/>
      <c r="FZ1065" s="2"/>
      <c r="GA1065" s="2"/>
      <c r="GB1065" s="2"/>
      <c r="GC1065" s="2"/>
      <c r="GD1065" s="2"/>
      <c r="GE1065" s="2"/>
      <c r="GF1065" s="2"/>
      <c r="GG1065" s="2"/>
      <c r="GH1065" s="2"/>
      <c r="GI1065" s="2"/>
      <c r="GJ1065" s="2"/>
      <c r="GK1065" s="2"/>
      <c r="GL1065" s="2"/>
      <c r="GM1065" s="2"/>
      <c r="GN1065" s="2"/>
      <c r="GO1065" s="2"/>
      <c r="GP1065" s="2"/>
      <c r="GQ1065" s="2"/>
      <c r="GR1065" s="2"/>
      <c r="GS1065" s="2"/>
      <c r="GT1065" s="2"/>
      <c r="GU1065" s="2"/>
      <c r="GV1065" s="2"/>
      <c r="GW1065" s="2"/>
      <c r="GX1065" s="2"/>
      <c r="GY1065" s="2"/>
      <c r="GZ1065" s="2"/>
      <c r="HA1065" s="2"/>
      <c r="HB1065" s="2"/>
      <c r="HC1065" s="2"/>
      <c r="HD1065" s="2"/>
      <c r="HE1065" s="2"/>
      <c r="HF1065" s="2"/>
      <c r="HG1065" s="2"/>
      <c r="HH1065" s="2"/>
      <c r="HI1065" s="2"/>
      <c r="HJ1065" s="2"/>
      <c r="HK1065" s="2"/>
      <c r="HL1065" s="2"/>
      <c r="HM1065" s="2"/>
      <c r="HN1065" s="2"/>
      <c r="HO1065" s="2"/>
      <c r="HP1065" s="2"/>
      <c r="HQ1065" s="2"/>
      <c r="HR1065" s="2"/>
      <c r="HS1065" s="2"/>
      <c r="HT1065" s="2"/>
      <c r="HU1065" s="2"/>
      <c r="HV1065" s="2"/>
      <c r="HW1065" s="2"/>
      <c r="HX1065" s="2"/>
      <c r="HY1065" s="2"/>
      <c r="HZ1065" s="2"/>
      <c r="IA1065" s="2"/>
      <c r="IB1065" s="2"/>
      <c r="IC1065" s="2"/>
      <c r="ID1065" s="2"/>
      <c r="IE1065" s="2"/>
      <c r="IF1065" s="2"/>
      <c r="IG1065" s="2"/>
    </row>
    <row r="1066" spans="1:241" s="6" customFormat="1" x14ac:dyDescent="0.25">
      <c r="A1066" s="33"/>
      <c r="B1066" s="29"/>
      <c r="C1066" s="29"/>
      <c r="D1066" s="30"/>
      <c r="E1066" s="29"/>
      <c r="F1066" s="29"/>
      <c r="G1066" s="29"/>
      <c r="H1066" s="29"/>
      <c r="I1066" s="3"/>
      <c r="J1066" s="3"/>
      <c r="K1066" s="3"/>
      <c r="L1066" s="57"/>
      <c r="M1066" s="57"/>
      <c r="N1066" s="57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  <c r="DP1066" s="2"/>
      <c r="DQ1066" s="2"/>
      <c r="DR1066" s="2"/>
      <c r="DS1066" s="2"/>
      <c r="DT1066" s="2"/>
      <c r="DU1066" s="2"/>
      <c r="DV1066" s="2"/>
      <c r="DW1066" s="2"/>
      <c r="DX1066" s="2"/>
      <c r="DY1066" s="2"/>
      <c r="DZ1066" s="2"/>
      <c r="EA1066" s="2"/>
      <c r="EB1066" s="2"/>
      <c r="EC1066" s="2"/>
      <c r="ED1066" s="2"/>
      <c r="EE1066" s="2"/>
      <c r="EF1066" s="2"/>
      <c r="EG1066" s="2"/>
      <c r="EH1066" s="2"/>
      <c r="EI1066" s="2"/>
      <c r="EJ1066" s="2"/>
      <c r="EK1066" s="2"/>
      <c r="EL1066" s="2"/>
      <c r="EM1066" s="2"/>
      <c r="EN1066" s="2"/>
      <c r="EO1066" s="2"/>
      <c r="EP1066" s="2"/>
      <c r="EQ1066" s="2"/>
      <c r="ER1066" s="2"/>
      <c r="ES1066" s="2"/>
      <c r="ET1066" s="2"/>
      <c r="EU1066" s="2"/>
      <c r="EV1066" s="2"/>
      <c r="EW1066" s="2"/>
      <c r="EX1066" s="2"/>
      <c r="EY1066" s="2"/>
      <c r="EZ1066" s="2"/>
      <c r="FA1066" s="2"/>
      <c r="FB1066" s="2"/>
      <c r="FC1066" s="2"/>
      <c r="FD1066" s="2"/>
      <c r="FE1066" s="2"/>
      <c r="FF1066" s="2"/>
      <c r="FG1066" s="2"/>
      <c r="FH1066" s="2"/>
      <c r="FI1066" s="2"/>
      <c r="FJ1066" s="2"/>
      <c r="FK1066" s="2"/>
      <c r="FL1066" s="2"/>
      <c r="FM1066" s="2"/>
      <c r="FN1066" s="2"/>
      <c r="FO1066" s="2"/>
      <c r="FP1066" s="2"/>
      <c r="FQ1066" s="2"/>
      <c r="FR1066" s="2"/>
      <c r="FS1066" s="2"/>
      <c r="FT1066" s="2"/>
      <c r="FU1066" s="2"/>
      <c r="FV1066" s="2"/>
      <c r="FW1066" s="2"/>
      <c r="FX1066" s="2"/>
      <c r="FY1066" s="2"/>
      <c r="FZ1066" s="2"/>
      <c r="GA1066" s="2"/>
      <c r="GB1066" s="2"/>
      <c r="GC1066" s="2"/>
      <c r="GD1066" s="2"/>
      <c r="GE1066" s="2"/>
      <c r="GF1066" s="2"/>
      <c r="GG1066" s="2"/>
      <c r="GH1066" s="2"/>
      <c r="GI1066" s="2"/>
      <c r="GJ1066" s="2"/>
      <c r="GK1066" s="2"/>
      <c r="GL1066" s="2"/>
      <c r="GM1066" s="2"/>
      <c r="GN1066" s="2"/>
      <c r="GO1066" s="2"/>
      <c r="GP1066" s="2"/>
      <c r="GQ1066" s="2"/>
      <c r="GR1066" s="2"/>
      <c r="GS1066" s="2"/>
      <c r="GT1066" s="2"/>
      <c r="GU1066" s="2"/>
      <c r="GV1066" s="2"/>
      <c r="GW1066" s="2"/>
      <c r="GX1066" s="2"/>
      <c r="GY1066" s="2"/>
      <c r="GZ1066" s="2"/>
      <c r="HA1066" s="2"/>
      <c r="HB1066" s="2"/>
      <c r="HC1066" s="2"/>
      <c r="HD1066" s="2"/>
      <c r="HE1066" s="2"/>
      <c r="HF1066" s="2"/>
      <c r="HG1066" s="2"/>
      <c r="HH1066" s="2"/>
      <c r="HI1066" s="2"/>
      <c r="HJ1066" s="2"/>
      <c r="HK1066" s="2"/>
      <c r="HL1066" s="2"/>
      <c r="HM1066" s="2"/>
      <c r="HN1066" s="2"/>
      <c r="HO1066" s="2"/>
      <c r="HP1066" s="2"/>
      <c r="HQ1066" s="2"/>
      <c r="HR1066" s="2"/>
      <c r="HS1066" s="2"/>
      <c r="HT1066" s="2"/>
      <c r="HU1066" s="2"/>
      <c r="HV1066" s="2"/>
      <c r="HW1066" s="2"/>
      <c r="HX1066" s="2"/>
      <c r="HY1066" s="2"/>
      <c r="HZ1066" s="2"/>
      <c r="IA1066" s="2"/>
      <c r="IB1066" s="2"/>
      <c r="IC1066" s="2"/>
      <c r="ID1066" s="2"/>
      <c r="IE1066" s="2"/>
      <c r="IF1066" s="2"/>
      <c r="IG1066" s="2"/>
    </row>
    <row r="1067" spans="1:241" s="6" customFormat="1" x14ac:dyDescent="0.25">
      <c r="A1067" s="33"/>
      <c r="B1067" s="29"/>
      <c r="C1067" s="29"/>
      <c r="D1067" s="30"/>
      <c r="E1067" s="29"/>
      <c r="F1067" s="29"/>
      <c r="G1067" s="29"/>
      <c r="H1067" s="29"/>
      <c r="I1067" s="3"/>
      <c r="J1067" s="3"/>
      <c r="K1067" s="3"/>
      <c r="L1067" s="57"/>
      <c r="M1067" s="57"/>
      <c r="N1067" s="57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  <c r="DP1067" s="2"/>
      <c r="DQ1067" s="2"/>
      <c r="DR1067" s="2"/>
      <c r="DS1067" s="2"/>
      <c r="DT1067" s="2"/>
      <c r="DU1067" s="2"/>
      <c r="DV1067" s="2"/>
      <c r="DW1067" s="2"/>
      <c r="DX1067" s="2"/>
      <c r="DY1067" s="2"/>
      <c r="DZ1067" s="2"/>
      <c r="EA1067" s="2"/>
      <c r="EB1067" s="2"/>
      <c r="EC1067" s="2"/>
      <c r="ED1067" s="2"/>
      <c r="EE1067" s="2"/>
      <c r="EF1067" s="2"/>
      <c r="EG1067" s="2"/>
      <c r="EH1067" s="2"/>
      <c r="EI1067" s="2"/>
      <c r="EJ1067" s="2"/>
      <c r="EK1067" s="2"/>
      <c r="EL1067" s="2"/>
      <c r="EM1067" s="2"/>
      <c r="EN1067" s="2"/>
      <c r="EO1067" s="2"/>
      <c r="EP1067" s="2"/>
      <c r="EQ1067" s="2"/>
      <c r="ER1067" s="2"/>
      <c r="ES1067" s="2"/>
      <c r="ET1067" s="2"/>
      <c r="EU1067" s="2"/>
      <c r="EV1067" s="2"/>
      <c r="EW1067" s="2"/>
      <c r="EX1067" s="2"/>
      <c r="EY1067" s="2"/>
      <c r="EZ1067" s="2"/>
      <c r="FA1067" s="2"/>
      <c r="FB1067" s="2"/>
      <c r="FC1067" s="2"/>
      <c r="FD1067" s="2"/>
      <c r="FE1067" s="2"/>
      <c r="FF1067" s="2"/>
      <c r="FG1067" s="2"/>
      <c r="FH1067" s="2"/>
      <c r="FI1067" s="2"/>
      <c r="FJ1067" s="2"/>
      <c r="FK1067" s="2"/>
      <c r="FL1067" s="2"/>
      <c r="FM1067" s="2"/>
      <c r="FN1067" s="2"/>
      <c r="FO1067" s="2"/>
      <c r="FP1067" s="2"/>
      <c r="FQ1067" s="2"/>
      <c r="FR1067" s="2"/>
      <c r="FS1067" s="2"/>
      <c r="FT1067" s="2"/>
      <c r="FU1067" s="2"/>
      <c r="FV1067" s="2"/>
      <c r="FW1067" s="2"/>
      <c r="FX1067" s="2"/>
      <c r="FY1067" s="2"/>
      <c r="FZ1067" s="2"/>
      <c r="GA1067" s="2"/>
      <c r="GB1067" s="2"/>
      <c r="GC1067" s="2"/>
      <c r="GD1067" s="2"/>
      <c r="GE1067" s="2"/>
      <c r="GF1067" s="2"/>
      <c r="GG1067" s="2"/>
      <c r="GH1067" s="2"/>
      <c r="GI1067" s="2"/>
      <c r="GJ1067" s="2"/>
      <c r="GK1067" s="2"/>
      <c r="GL1067" s="2"/>
      <c r="GM1067" s="2"/>
      <c r="GN1067" s="2"/>
      <c r="GO1067" s="2"/>
      <c r="GP1067" s="2"/>
      <c r="GQ1067" s="2"/>
      <c r="GR1067" s="2"/>
      <c r="GS1067" s="2"/>
      <c r="GT1067" s="2"/>
      <c r="GU1067" s="2"/>
      <c r="GV1067" s="2"/>
      <c r="GW1067" s="2"/>
      <c r="GX1067" s="2"/>
      <c r="GY1067" s="2"/>
      <c r="GZ1067" s="2"/>
      <c r="HA1067" s="2"/>
      <c r="HB1067" s="2"/>
      <c r="HC1067" s="2"/>
      <c r="HD1067" s="2"/>
      <c r="HE1067" s="2"/>
      <c r="HF1067" s="2"/>
      <c r="HG1067" s="2"/>
      <c r="HH1067" s="2"/>
      <c r="HI1067" s="2"/>
      <c r="HJ1067" s="2"/>
      <c r="HK1067" s="2"/>
      <c r="HL1067" s="2"/>
      <c r="HM1067" s="2"/>
      <c r="HN1067" s="2"/>
      <c r="HO1067" s="2"/>
      <c r="HP1067" s="2"/>
      <c r="HQ1067" s="2"/>
      <c r="HR1067" s="2"/>
      <c r="HS1067" s="2"/>
      <c r="HT1067" s="2"/>
      <c r="HU1067" s="2"/>
      <c r="HV1067" s="2"/>
      <c r="HW1067" s="2"/>
      <c r="HX1067" s="2"/>
      <c r="HY1067" s="2"/>
      <c r="HZ1067" s="2"/>
      <c r="IA1067" s="2"/>
      <c r="IB1067" s="2"/>
      <c r="IC1067" s="2"/>
      <c r="ID1067" s="2"/>
      <c r="IE1067" s="2"/>
      <c r="IF1067" s="2"/>
      <c r="IG1067" s="2"/>
    </row>
    <row r="1068" spans="1:241" s="6" customFormat="1" x14ac:dyDescent="0.25">
      <c r="A1068" s="33"/>
      <c r="B1068" s="29"/>
      <c r="C1068" s="29"/>
      <c r="D1068" s="30"/>
      <c r="E1068" s="29"/>
      <c r="F1068" s="29"/>
      <c r="G1068" s="29"/>
      <c r="H1068" s="29"/>
      <c r="I1068" s="3"/>
      <c r="J1068" s="3"/>
      <c r="K1068" s="3"/>
      <c r="L1068" s="57"/>
      <c r="M1068" s="57"/>
      <c r="N1068" s="57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  <c r="DP1068" s="2"/>
      <c r="DQ1068" s="2"/>
      <c r="DR1068" s="2"/>
      <c r="DS1068" s="2"/>
      <c r="DT1068" s="2"/>
      <c r="DU1068" s="2"/>
      <c r="DV1068" s="2"/>
      <c r="DW1068" s="2"/>
      <c r="DX1068" s="2"/>
      <c r="DY1068" s="2"/>
      <c r="DZ1068" s="2"/>
      <c r="EA1068" s="2"/>
      <c r="EB1068" s="2"/>
      <c r="EC1068" s="2"/>
      <c r="ED1068" s="2"/>
      <c r="EE1068" s="2"/>
      <c r="EF1068" s="2"/>
      <c r="EG1068" s="2"/>
      <c r="EH1068" s="2"/>
      <c r="EI1068" s="2"/>
      <c r="EJ1068" s="2"/>
      <c r="EK1068" s="2"/>
      <c r="EL1068" s="2"/>
      <c r="EM1068" s="2"/>
      <c r="EN1068" s="2"/>
      <c r="EO1068" s="2"/>
      <c r="EP1068" s="2"/>
      <c r="EQ1068" s="2"/>
      <c r="ER1068" s="2"/>
      <c r="ES1068" s="2"/>
      <c r="ET1068" s="2"/>
      <c r="EU1068" s="2"/>
      <c r="EV1068" s="2"/>
      <c r="EW1068" s="2"/>
      <c r="EX1068" s="2"/>
      <c r="EY1068" s="2"/>
      <c r="EZ1068" s="2"/>
      <c r="FA1068" s="2"/>
      <c r="FB1068" s="2"/>
      <c r="FC1068" s="2"/>
      <c r="FD1068" s="2"/>
      <c r="FE1068" s="2"/>
      <c r="FF1068" s="2"/>
      <c r="FG1068" s="2"/>
      <c r="FH1068" s="2"/>
      <c r="FI1068" s="2"/>
      <c r="FJ1068" s="2"/>
      <c r="FK1068" s="2"/>
      <c r="FL1068" s="2"/>
      <c r="FM1068" s="2"/>
      <c r="FN1068" s="2"/>
      <c r="FO1068" s="2"/>
      <c r="FP1068" s="2"/>
      <c r="FQ1068" s="2"/>
      <c r="FR1068" s="2"/>
      <c r="FS1068" s="2"/>
      <c r="FT1068" s="2"/>
      <c r="FU1068" s="2"/>
      <c r="FV1068" s="2"/>
      <c r="FW1068" s="2"/>
      <c r="FX1068" s="2"/>
      <c r="FY1068" s="2"/>
      <c r="FZ1068" s="2"/>
      <c r="GA1068" s="2"/>
      <c r="GB1068" s="2"/>
      <c r="GC1068" s="2"/>
      <c r="GD1068" s="2"/>
      <c r="GE1068" s="2"/>
      <c r="GF1068" s="2"/>
      <c r="GG1068" s="2"/>
      <c r="GH1068" s="2"/>
      <c r="GI1068" s="2"/>
      <c r="GJ1068" s="2"/>
      <c r="GK1068" s="2"/>
      <c r="GL1068" s="2"/>
      <c r="GM1068" s="2"/>
      <c r="GN1068" s="2"/>
      <c r="GO1068" s="2"/>
      <c r="GP1068" s="2"/>
      <c r="GQ1068" s="2"/>
      <c r="GR1068" s="2"/>
      <c r="GS1068" s="2"/>
      <c r="GT1068" s="2"/>
      <c r="GU1068" s="2"/>
      <c r="GV1068" s="2"/>
      <c r="GW1068" s="2"/>
      <c r="GX1068" s="2"/>
      <c r="GY1068" s="2"/>
      <c r="GZ1068" s="2"/>
      <c r="HA1068" s="2"/>
      <c r="HB1068" s="2"/>
      <c r="HC1068" s="2"/>
      <c r="HD1068" s="2"/>
      <c r="HE1068" s="2"/>
      <c r="HF1068" s="2"/>
      <c r="HG1068" s="2"/>
      <c r="HH1068" s="2"/>
      <c r="HI1068" s="2"/>
      <c r="HJ1068" s="2"/>
      <c r="HK1068" s="2"/>
      <c r="HL1068" s="2"/>
      <c r="HM1068" s="2"/>
      <c r="HN1068" s="2"/>
      <c r="HO1068" s="2"/>
      <c r="HP1068" s="2"/>
      <c r="HQ1068" s="2"/>
      <c r="HR1068" s="2"/>
      <c r="HS1068" s="2"/>
      <c r="HT1068" s="2"/>
      <c r="HU1068" s="2"/>
      <c r="HV1068" s="2"/>
      <c r="HW1068" s="2"/>
      <c r="HX1068" s="2"/>
      <c r="HY1068" s="2"/>
      <c r="HZ1068" s="2"/>
      <c r="IA1068" s="2"/>
      <c r="IB1068" s="2"/>
      <c r="IC1068" s="2"/>
      <c r="ID1068" s="2"/>
      <c r="IE1068" s="2"/>
      <c r="IF1068" s="2"/>
      <c r="IG1068" s="2"/>
    </row>
    <row r="1069" spans="1:241" s="6" customFormat="1" x14ac:dyDescent="0.25">
      <c r="A1069" s="33"/>
      <c r="B1069" s="29"/>
      <c r="C1069" s="29"/>
      <c r="D1069" s="30"/>
      <c r="E1069" s="29"/>
      <c r="F1069" s="29"/>
      <c r="G1069" s="29"/>
      <c r="H1069" s="29"/>
      <c r="I1069" s="3"/>
      <c r="J1069" s="3"/>
      <c r="K1069" s="3"/>
      <c r="L1069" s="57"/>
      <c r="M1069" s="57"/>
      <c r="N1069" s="57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  <c r="DP1069" s="2"/>
      <c r="DQ1069" s="2"/>
      <c r="DR1069" s="2"/>
      <c r="DS1069" s="2"/>
      <c r="DT1069" s="2"/>
      <c r="DU1069" s="2"/>
      <c r="DV1069" s="2"/>
      <c r="DW1069" s="2"/>
      <c r="DX1069" s="2"/>
      <c r="DY1069" s="2"/>
      <c r="DZ1069" s="2"/>
      <c r="EA1069" s="2"/>
      <c r="EB1069" s="2"/>
      <c r="EC1069" s="2"/>
      <c r="ED1069" s="2"/>
      <c r="EE1069" s="2"/>
      <c r="EF1069" s="2"/>
      <c r="EG1069" s="2"/>
      <c r="EH1069" s="2"/>
      <c r="EI1069" s="2"/>
      <c r="EJ1069" s="2"/>
      <c r="EK1069" s="2"/>
      <c r="EL1069" s="2"/>
      <c r="EM1069" s="2"/>
      <c r="EN1069" s="2"/>
      <c r="EO1069" s="2"/>
      <c r="EP1069" s="2"/>
      <c r="EQ1069" s="2"/>
      <c r="ER1069" s="2"/>
      <c r="ES1069" s="2"/>
      <c r="ET1069" s="2"/>
      <c r="EU1069" s="2"/>
      <c r="EV1069" s="2"/>
      <c r="EW1069" s="2"/>
      <c r="EX1069" s="2"/>
      <c r="EY1069" s="2"/>
      <c r="EZ1069" s="2"/>
      <c r="FA1069" s="2"/>
      <c r="FB1069" s="2"/>
      <c r="FC1069" s="2"/>
      <c r="FD1069" s="2"/>
      <c r="FE1069" s="2"/>
      <c r="FF1069" s="2"/>
      <c r="FG1069" s="2"/>
      <c r="FH1069" s="2"/>
      <c r="FI1069" s="2"/>
      <c r="FJ1069" s="2"/>
      <c r="FK1069" s="2"/>
      <c r="FL1069" s="2"/>
      <c r="FM1069" s="2"/>
      <c r="FN1069" s="2"/>
      <c r="FO1069" s="2"/>
      <c r="FP1069" s="2"/>
      <c r="FQ1069" s="2"/>
      <c r="FR1069" s="2"/>
      <c r="FS1069" s="2"/>
      <c r="FT1069" s="2"/>
      <c r="FU1069" s="2"/>
      <c r="FV1069" s="2"/>
      <c r="FW1069" s="2"/>
      <c r="FX1069" s="2"/>
      <c r="FY1069" s="2"/>
      <c r="FZ1069" s="2"/>
      <c r="GA1069" s="2"/>
      <c r="GB1069" s="2"/>
      <c r="GC1069" s="2"/>
      <c r="GD1069" s="2"/>
      <c r="GE1069" s="2"/>
      <c r="GF1069" s="2"/>
      <c r="GG1069" s="2"/>
      <c r="GH1069" s="2"/>
      <c r="GI1069" s="2"/>
      <c r="GJ1069" s="2"/>
      <c r="GK1069" s="2"/>
      <c r="GL1069" s="2"/>
      <c r="GM1069" s="2"/>
      <c r="GN1069" s="2"/>
      <c r="GO1069" s="2"/>
      <c r="GP1069" s="2"/>
      <c r="GQ1069" s="2"/>
      <c r="GR1069" s="2"/>
      <c r="GS1069" s="2"/>
      <c r="GT1069" s="2"/>
      <c r="GU1069" s="2"/>
      <c r="GV1069" s="2"/>
      <c r="GW1069" s="2"/>
      <c r="GX1069" s="2"/>
      <c r="GY1069" s="2"/>
      <c r="GZ1069" s="2"/>
      <c r="HA1069" s="2"/>
      <c r="HB1069" s="2"/>
      <c r="HC1069" s="2"/>
      <c r="HD1069" s="2"/>
      <c r="HE1069" s="2"/>
      <c r="HF1069" s="2"/>
      <c r="HG1069" s="2"/>
      <c r="HH1069" s="2"/>
      <c r="HI1069" s="2"/>
      <c r="HJ1069" s="2"/>
      <c r="HK1069" s="2"/>
      <c r="HL1069" s="2"/>
      <c r="HM1069" s="2"/>
      <c r="HN1069" s="2"/>
      <c r="HO1069" s="2"/>
      <c r="HP1069" s="2"/>
      <c r="HQ1069" s="2"/>
      <c r="HR1069" s="2"/>
      <c r="HS1069" s="2"/>
      <c r="HT1069" s="2"/>
      <c r="HU1069" s="2"/>
      <c r="HV1069" s="2"/>
      <c r="HW1069" s="2"/>
      <c r="HX1069" s="2"/>
      <c r="HY1069" s="2"/>
      <c r="HZ1069" s="2"/>
      <c r="IA1069" s="2"/>
      <c r="IB1069" s="2"/>
      <c r="IC1069" s="2"/>
      <c r="ID1069" s="2"/>
      <c r="IE1069" s="2"/>
      <c r="IF1069" s="2"/>
      <c r="IG1069" s="2"/>
    </row>
    <row r="1070" spans="1:241" s="6" customFormat="1" x14ac:dyDescent="0.25">
      <c r="A1070" s="33"/>
      <c r="B1070" s="29"/>
      <c r="C1070" s="29"/>
      <c r="D1070" s="30"/>
      <c r="E1070" s="29"/>
      <c r="F1070" s="29"/>
      <c r="G1070" s="29"/>
      <c r="H1070" s="29"/>
      <c r="I1070" s="3"/>
      <c r="J1070" s="3"/>
      <c r="K1070" s="3"/>
      <c r="L1070" s="57"/>
      <c r="M1070" s="57"/>
      <c r="N1070" s="57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  <c r="DP1070" s="2"/>
      <c r="DQ1070" s="2"/>
      <c r="DR1070" s="2"/>
      <c r="DS1070" s="2"/>
      <c r="DT1070" s="2"/>
      <c r="DU1070" s="2"/>
      <c r="DV1070" s="2"/>
      <c r="DW1070" s="2"/>
      <c r="DX1070" s="2"/>
      <c r="DY1070" s="2"/>
      <c r="DZ1070" s="2"/>
      <c r="EA1070" s="2"/>
      <c r="EB1070" s="2"/>
      <c r="EC1070" s="2"/>
      <c r="ED1070" s="2"/>
      <c r="EE1070" s="2"/>
      <c r="EF1070" s="2"/>
      <c r="EG1070" s="2"/>
      <c r="EH1070" s="2"/>
      <c r="EI1070" s="2"/>
      <c r="EJ1070" s="2"/>
      <c r="EK1070" s="2"/>
      <c r="EL1070" s="2"/>
      <c r="EM1070" s="2"/>
      <c r="EN1070" s="2"/>
      <c r="EO1070" s="2"/>
      <c r="EP1070" s="2"/>
      <c r="EQ1070" s="2"/>
      <c r="ER1070" s="2"/>
      <c r="ES1070" s="2"/>
      <c r="ET1070" s="2"/>
      <c r="EU1070" s="2"/>
      <c r="EV1070" s="2"/>
      <c r="EW1070" s="2"/>
      <c r="EX1070" s="2"/>
      <c r="EY1070" s="2"/>
      <c r="EZ1070" s="2"/>
      <c r="FA1070" s="2"/>
      <c r="FB1070" s="2"/>
      <c r="FC1070" s="2"/>
      <c r="FD1070" s="2"/>
      <c r="FE1070" s="2"/>
      <c r="FF1070" s="2"/>
      <c r="FG1070" s="2"/>
      <c r="FH1070" s="2"/>
      <c r="FI1070" s="2"/>
      <c r="FJ1070" s="2"/>
      <c r="FK1070" s="2"/>
      <c r="FL1070" s="2"/>
      <c r="FM1070" s="2"/>
      <c r="FN1070" s="2"/>
      <c r="FO1070" s="2"/>
      <c r="FP1070" s="2"/>
      <c r="FQ1070" s="2"/>
      <c r="FR1070" s="2"/>
      <c r="FS1070" s="2"/>
      <c r="FT1070" s="2"/>
      <c r="FU1070" s="2"/>
      <c r="FV1070" s="2"/>
      <c r="FW1070" s="2"/>
      <c r="FX1070" s="2"/>
      <c r="FY1070" s="2"/>
      <c r="FZ1070" s="2"/>
      <c r="GA1070" s="2"/>
      <c r="GB1070" s="2"/>
      <c r="GC1070" s="2"/>
      <c r="GD1070" s="2"/>
      <c r="GE1070" s="2"/>
      <c r="GF1070" s="2"/>
      <c r="GG1070" s="2"/>
      <c r="GH1070" s="2"/>
      <c r="GI1070" s="2"/>
      <c r="GJ1070" s="2"/>
      <c r="GK1070" s="2"/>
      <c r="GL1070" s="2"/>
      <c r="GM1070" s="2"/>
      <c r="GN1070" s="2"/>
      <c r="GO1070" s="2"/>
      <c r="GP1070" s="2"/>
      <c r="GQ1070" s="2"/>
      <c r="GR1070" s="2"/>
      <c r="GS1070" s="2"/>
      <c r="GT1070" s="2"/>
      <c r="GU1070" s="2"/>
      <c r="GV1070" s="2"/>
      <c r="GW1070" s="2"/>
      <c r="GX1070" s="2"/>
      <c r="GY1070" s="2"/>
      <c r="GZ1070" s="2"/>
      <c r="HA1070" s="2"/>
      <c r="HB1070" s="2"/>
      <c r="HC1070" s="2"/>
      <c r="HD1070" s="2"/>
      <c r="HE1070" s="2"/>
      <c r="HF1070" s="2"/>
      <c r="HG1070" s="2"/>
      <c r="HH1070" s="2"/>
      <c r="HI1070" s="2"/>
      <c r="HJ1070" s="2"/>
      <c r="HK1070" s="2"/>
      <c r="HL1070" s="2"/>
      <c r="HM1070" s="2"/>
      <c r="HN1070" s="2"/>
      <c r="HO1070" s="2"/>
      <c r="HP1070" s="2"/>
      <c r="HQ1070" s="2"/>
      <c r="HR1070" s="2"/>
      <c r="HS1070" s="2"/>
      <c r="HT1070" s="2"/>
      <c r="HU1070" s="2"/>
      <c r="HV1070" s="2"/>
      <c r="HW1070" s="2"/>
      <c r="HX1070" s="2"/>
      <c r="HY1070" s="2"/>
      <c r="HZ1070" s="2"/>
      <c r="IA1070" s="2"/>
      <c r="IB1070" s="2"/>
      <c r="IC1070" s="2"/>
      <c r="ID1070" s="2"/>
      <c r="IE1070" s="2"/>
      <c r="IF1070" s="2"/>
      <c r="IG1070" s="2"/>
    </row>
    <row r="1071" spans="1:241" s="6" customFormat="1" x14ac:dyDescent="0.25">
      <c r="A1071" s="33"/>
      <c r="B1071" s="29"/>
      <c r="C1071" s="29"/>
      <c r="D1071" s="30"/>
      <c r="E1071" s="29"/>
      <c r="F1071" s="29"/>
      <c r="G1071" s="29"/>
      <c r="H1071" s="29"/>
      <c r="I1071" s="3"/>
      <c r="J1071" s="3"/>
      <c r="K1071" s="3"/>
      <c r="L1071" s="57"/>
      <c r="M1071" s="57"/>
      <c r="N1071" s="57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  <c r="DP1071" s="2"/>
      <c r="DQ1071" s="2"/>
      <c r="DR1071" s="2"/>
      <c r="DS1071" s="2"/>
      <c r="DT1071" s="2"/>
      <c r="DU1071" s="2"/>
      <c r="DV1071" s="2"/>
      <c r="DW1071" s="2"/>
      <c r="DX1071" s="2"/>
      <c r="DY1071" s="2"/>
      <c r="DZ1071" s="2"/>
      <c r="EA1071" s="2"/>
      <c r="EB1071" s="2"/>
      <c r="EC1071" s="2"/>
      <c r="ED1071" s="2"/>
      <c r="EE1071" s="2"/>
      <c r="EF1071" s="2"/>
      <c r="EG1071" s="2"/>
      <c r="EH1071" s="2"/>
      <c r="EI1071" s="2"/>
      <c r="EJ1071" s="2"/>
      <c r="EK1071" s="2"/>
      <c r="EL1071" s="2"/>
      <c r="EM1071" s="2"/>
      <c r="EN1071" s="2"/>
      <c r="EO1071" s="2"/>
      <c r="EP1071" s="2"/>
      <c r="EQ1071" s="2"/>
      <c r="ER1071" s="2"/>
      <c r="ES1071" s="2"/>
      <c r="ET1071" s="2"/>
      <c r="EU1071" s="2"/>
      <c r="EV1071" s="2"/>
      <c r="EW1071" s="2"/>
      <c r="EX1071" s="2"/>
      <c r="EY1071" s="2"/>
      <c r="EZ1071" s="2"/>
      <c r="FA1071" s="2"/>
      <c r="FB1071" s="2"/>
      <c r="FC1071" s="2"/>
      <c r="FD1071" s="2"/>
      <c r="FE1071" s="2"/>
      <c r="FF1071" s="2"/>
      <c r="FG1071" s="2"/>
      <c r="FH1071" s="2"/>
      <c r="FI1071" s="2"/>
      <c r="FJ1071" s="2"/>
      <c r="FK1071" s="2"/>
      <c r="FL1071" s="2"/>
      <c r="FM1071" s="2"/>
      <c r="FN1071" s="2"/>
      <c r="FO1071" s="2"/>
      <c r="FP1071" s="2"/>
      <c r="FQ1071" s="2"/>
      <c r="FR1071" s="2"/>
      <c r="FS1071" s="2"/>
      <c r="FT1071" s="2"/>
      <c r="FU1071" s="2"/>
      <c r="FV1071" s="2"/>
      <c r="FW1071" s="2"/>
      <c r="FX1071" s="2"/>
      <c r="FY1071" s="2"/>
      <c r="FZ1071" s="2"/>
      <c r="GA1071" s="2"/>
      <c r="GB1071" s="2"/>
      <c r="GC1071" s="2"/>
      <c r="GD1071" s="2"/>
      <c r="GE1071" s="2"/>
      <c r="GF1071" s="2"/>
      <c r="GG1071" s="2"/>
      <c r="GH1071" s="2"/>
      <c r="GI1071" s="2"/>
      <c r="GJ1071" s="2"/>
      <c r="GK1071" s="2"/>
      <c r="GL1071" s="2"/>
      <c r="GM1071" s="2"/>
      <c r="GN1071" s="2"/>
      <c r="GO1071" s="2"/>
      <c r="GP1071" s="2"/>
      <c r="GQ1071" s="2"/>
      <c r="GR1071" s="2"/>
      <c r="GS1071" s="2"/>
      <c r="GT1071" s="2"/>
      <c r="GU1071" s="2"/>
      <c r="GV1071" s="2"/>
      <c r="GW1071" s="2"/>
      <c r="GX1071" s="2"/>
      <c r="GY1071" s="2"/>
      <c r="GZ1071" s="2"/>
      <c r="HA1071" s="2"/>
      <c r="HB1071" s="2"/>
      <c r="HC1071" s="2"/>
      <c r="HD1071" s="2"/>
      <c r="HE1071" s="2"/>
      <c r="HF1071" s="2"/>
      <c r="HG1071" s="2"/>
      <c r="HH1071" s="2"/>
      <c r="HI1071" s="2"/>
      <c r="HJ1071" s="2"/>
      <c r="HK1071" s="2"/>
      <c r="HL1071" s="2"/>
      <c r="HM1071" s="2"/>
      <c r="HN1071" s="2"/>
      <c r="HO1071" s="2"/>
      <c r="HP1071" s="2"/>
      <c r="HQ1071" s="2"/>
      <c r="HR1071" s="2"/>
      <c r="HS1071" s="2"/>
      <c r="HT1071" s="2"/>
      <c r="HU1071" s="2"/>
      <c r="HV1071" s="2"/>
      <c r="HW1071" s="2"/>
      <c r="HX1071" s="2"/>
      <c r="HY1071" s="2"/>
      <c r="HZ1071" s="2"/>
      <c r="IA1071" s="2"/>
      <c r="IB1071" s="2"/>
      <c r="IC1071" s="2"/>
      <c r="ID1071" s="2"/>
      <c r="IE1071" s="2"/>
      <c r="IF1071" s="2"/>
      <c r="IG1071" s="2"/>
    </row>
    <row r="1072" spans="1:241" s="6" customFormat="1" x14ac:dyDescent="0.25">
      <c r="A1072" s="33"/>
      <c r="B1072" s="29"/>
      <c r="C1072" s="29"/>
      <c r="D1072" s="30"/>
      <c r="E1072" s="29"/>
      <c r="F1072" s="29"/>
      <c r="G1072" s="29"/>
      <c r="H1072" s="29"/>
      <c r="I1072" s="3"/>
      <c r="J1072" s="3"/>
      <c r="K1072" s="3"/>
      <c r="L1072" s="57"/>
      <c r="M1072" s="57"/>
      <c r="N1072" s="57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  <c r="DT1072" s="2"/>
      <c r="DU1072" s="2"/>
      <c r="DV1072" s="2"/>
      <c r="DW1072" s="2"/>
      <c r="DX1072" s="2"/>
      <c r="DY1072" s="2"/>
      <c r="DZ1072" s="2"/>
      <c r="EA1072" s="2"/>
      <c r="EB1072" s="2"/>
      <c r="EC1072" s="2"/>
      <c r="ED1072" s="2"/>
      <c r="EE1072" s="2"/>
      <c r="EF1072" s="2"/>
      <c r="EG1072" s="2"/>
      <c r="EH1072" s="2"/>
      <c r="EI1072" s="2"/>
      <c r="EJ1072" s="2"/>
      <c r="EK1072" s="2"/>
      <c r="EL1072" s="2"/>
      <c r="EM1072" s="2"/>
      <c r="EN1072" s="2"/>
      <c r="EO1072" s="2"/>
      <c r="EP1072" s="2"/>
      <c r="EQ1072" s="2"/>
      <c r="ER1072" s="2"/>
      <c r="ES1072" s="2"/>
      <c r="ET1072" s="2"/>
      <c r="EU1072" s="2"/>
      <c r="EV1072" s="2"/>
      <c r="EW1072" s="2"/>
      <c r="EX1072" s="2"/>
      <c r="EY1072" s="2"/>
      <c r="EZ1072" s="2"/>
      <c r="FA1072" s="2"/>
      <c r="FB1072" s="2"/>
      <c r="FC1072" s="2"/>
      <c r="FD1072" s="2"/>
      <c r="FE1072" s="2"/>
      <c r="FF1072" s="2"/>
      <c r="FG1072" s="2"/>
      <c r="FH1072" s="2"/>
      <c r="FI1072" s="2"/>
      <c r="FJ1072" s="2"/>
      <c r="FK1072" s="2"/>
      <c r="FL1072" s="2"/>
      <c r="FM1072" s="2"/>
      <c r="FN1072" s="2"/>
      <c r="FO1072" s="2"/>
      <c r="FP1072" s="2"/>
      <c r="FQ1072" s="2"/>
      <c r="FR1072" s="2"/>
      <c r="FS1072" s="2"/>
      <c r="FT1072" s="2"/>
      <c r="FU1072" s="2"/>
      <c r="FV1072" s="2"/>
      <c r="FW1072" s="2"/>
      <c r="FX1072" s="2"/>
      <c r="FY1072" s="2"/>
      <c r="FZ1072" s="2"/>
      <c r="GA1072" s="2"/>
      <c r="GB1072" s="2"/>
      <c r="GC1072" s="2"/>
      <c r="GD1072" s="2"/>
      <c r="GE1072" s="2"/>
      <c r="GF1072" s="2"/>
      <c r="GG1072" s="2"/>
      <c r="GH1072" s="2"/>
      <c r="GI1072" s="2"/>
      <c r="GJ1072" s="2"/>
      <c r="GK1072" s="2"/>
      <c r="GL1072" s="2"/>
      <c r="GM1072" s="2"/>
      <c r="GN1072" s="2"/>
      <c r="GO1072" s="2"/>
      <c r="GP1072" s="2"/>
      <c r="GQ1072" s="2"/>
      <c r="GR1072" s="2"/>
      <c r="GS1072" s="2"/>
      <c r="GT1072" s="2"/>
      <c r="GU1072" s="2"/>
      <c r="GV1072" s="2"/>
      <c r="GW1072" s="2"/>
      <c r="GX1072" s="2"/>
      <c r="GY1072" s="2"/>
      <c r="GZ1072" s="2"/>
      <c r="HA1072" s="2"/>
      <c r="HB1072" s="2"/>
      <c r="HC1072" s="2"/>
      <c r="HD1072" s="2"/>
      <c r="HE1072" s="2"/>
      <c r="HF1072" s="2"/>
      <c r="HG1072" s="2"/>
      <c r="HH1072" s="2"/>
      <c r="HI1072" s="2"/>
      <c r="HJ1072" s="2"/>
      <c r="HK1072" s="2"/>
      <c r="HL1072" s="2"/>
      <c r="HM1072" s="2"/>
      <c r="HN1072" s="2"/>
      <c r="HO1072" s="2"/>
      <c r="HP1072" s="2"/>
      <c r="HQ1072" s="2"/>
      <c r="HR1072" s="2"/>
      <c r="HS1072" s="2"/>
      <c r="HT1072" s="2"/>
      <c r="HU1072" s="2"/>
      <c r="HV1072" s="2"/>
      <c r="HW1072" s="2"/>
      <c r="HX1072" s="2"/>
      <c r="HY1072" s="2"/>
      <c r="HZ1072" s="2"/>
      <c r="IA1072" s="2"/>
      <c r="IB1072" s="2"/>
      <c r="IC1072" s="2"/>
      <c r="ID1072" s="2"/>
      <c r="IE1072" s="2"/>
      <c r="IF1072" s="2"/>
      <c r="IG1072" s="2"/>
    </row>
    <row r="1073" spans="1:241" s="6" customFormat="1" x14ac:dyDescent="0.25">
      <c r="A1073" s="33"/>
      <c r="B1073" s="29"/>
      <c r="C1073" s="29"/>
      <c r="D1073" s="30"/>
      <c r="E1073" s="29"/>
      <c r="F1073" s="29"/>
      <c r="G1073" s="29"/>
      <c r="H1073" s="29"/>
      <c r="I1073" s="3"/>
      <c r="J1073" s="3"/>
      <c r="K1073" s="3"/>
      <c r="L1073" s="57"/>
      <c r="M1073" s="57"/>
      <c r="N1073" s="57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  <c r="DP1073" s="2"/>
      <c r="DQ1073" s="2"/>
      <c r="DR1073" s="2"/>
      <c r="DS1073" s="2"/>
      <c r="DT1073" s="2"/>
      <c r="DU1073" s="2"/>
      <c r="DV1073" s="2"/>
      <c r="DW1073" s="2"/>
      <c r="DX1073" s="2"/>
      <c r="DY1073" s="2"/>
      <c r="DZ1073" s="2"/>
      <c r="EA1073" s="2"/>
      <c r="EB1073" s="2"/>
      <c r="EC1073" s="2"/>
      <c r="ED1073" s="2"/>
      <c r="EE1073" s="2"/>
      <c r="EF1073" s="2"/>
      <c r="EG1073" s="2"/>
      <c r="EH1073" s="2"/>
      <c r="EI1073" s="2"/>
      <c r="EJ1073" s="2"/>
      <c r="EK1073" s="2"/>
      <c r="EL1073" s="2"/>
      <c r="EM1073" s="2"/>
      <c r="EN1073" s="2"/>
      <c r="EO1073" s="2"/>
      <c r="EP1073" s="2"/>
      <c r="EQ1073" s="2"/>
      <c r="ER1073" s="2"/>
      <c r="ES1073" s="2"/>
      <c r="ET1073" s="2"/>
      <c r="EU1073" s="2"/>
      <c r="EV1073" s="2"/>
      <c r="EW1073" s="2"/>
      <c r="EX1073" s="2"/>
      <c r="EY1073" s="2"/>
      <c r="EZ1073" s="2"/>
      <c r="FA1073" s="2"/>
      <c r="FB1073" s="2"/>
      <c r="FC1073" s="2"/>
      <c r="FD1073" s="2"/>
      <c r="FE1073" s="2"/>
      <c r="FF1073" s="2"/>
      <c r="FG1073" s="2"/>
      <c r="FH1073" s="2"/>
      <c r="FI1073" s="2"/>
      <c r="FJ1073" s="2"/>
      <c r="FK1073" s="2"/>
      <c r="FL1073" s="2"/>
      <c r="FM1073" s="2"/>
      <c r="FN1073" s="2"/>
      <c r="FO1073" s="2"/>
      <c r="FP1073" s="2"/>
      <c r="FQ1073" s="2"/>
      <c r="FR1073" s="2"/>
      <c r="FS1073" s="2"/>
      <c r="FT1073" s="2"/>
      <c r="FU1073" s="2"/>
      <c r="FV1073" s="2"/>
      <c r="FW1073" s="2"/>
      <c r="FX1073" s="2"/>
      <c r="FY1073" s="2"/>
      <c r="FZ1073" s="2"/>
      <c r="GA1073" s="2"/>
      <c r="GB1073" s="2"/>
      <c r="GC1073" s="2"/>
      <c r="GD1073" s="2"/>
      <c r="GE1073" s="2"/>
      <c r="GF1073" s="2"/>
      <c r="GG1073" s="2"/>
      <c r="GH1073" s="2"/>
      <c r="GI1073" s="2"/>
      <c r="GJ1073" s="2"/>
      <c r="GK1073" s="2"/>
      <c r="GL1073" s="2"/>
      <c r="GM1073" s="2"/>
      <c r="GN1073" s="2"/>
      <c r="GO1073" s="2"/>
      <c r="GP1073" s="2"/>
      <c r="GQ1073" s="2"/>
      <c r="GR1073" s="2"/>
      <c r="GS1073" s="2"/>
      <c r="GT1073" s="2"/>
      <c r="GU1073" s="2"/>
      <c r="GV1073" s="2"/>
      <c r="GW1073" s="2"/>
      <c r="GX1073" s="2"/>
      <c r="GY1073" s="2"/>
      <c r="GZ1073" s="2"/>
      <c r="HA1073" s="2"/>
      <c r="HB1073" s="2"/>
      <c r="HC1073" s="2"/>
      <c r="HD1073" s="2"/>
      <c r="HE1073" s="2"/>
      <c r="HF1073" s="2"/>
      <c r="HG1073" s="2"/>
      <c r="HH1073" s="2"/>
      <c r="HI1073" s="2"/>
      <c r="HJ1073" s="2"/>
      <c r="HK1073" s="2"/>
      <c r="HL1073" s="2"/>
      <c r="HM1073" s="2"/>
      <c r="HN1073" s="2"/>
      <c r="HO1073" s="2"/>
      <c r="HP1073" s="2"/>
      <c r="HQ1073" s="2"/>
      <c r="HR1073" s="2"/>
      <c r="HS1073" s="2"/>
      <c r="HT1073" s="2"/>
      <c r="HU1073" s="2"/>
      <c r="HV1073" s="2"/>
      <c r="HW1073" s="2"/>
      <c r="HX1073" s="2"/>
      <c r="HY1073" s="2"/>
      <c r="HZ1073" s="2"/>
      <c r="IA1073" s="2"/>
      <c r="IB1073" s="2"/>
      <c r="IC1073" s="2"/>
      <c r="ID1073" s="2"/>
      <c r="IE1073" s="2"/>
      <c r="IF1073" s="2"/>
      <c r="IG1073" s="2"/>
    </row>
    <row r="1074" spans="1:241" s="6" customFormat="1" x14ac:dyDescent="0.25">
      <c r="A1074" s="33"/>
      <c r="B1074" s="29"/>
      <c r="C1074" s="29"/>
      <c r="D1074" s="30"/>
      <c r="E1074" s="29"/>
      <c r="F1074" s="29"/>
      <c r="G1074" s="29"/>
      <c r="H1074" s="29"/>
      <c r="I1074" s="3"/>
      <c r="J1074" s="3"/>
      <c r="K1074" s="3"/>
      <c r="L1074" s="57"/>
      <c r="M1074" s="57"/>
      <c r="N1074" s="57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  <c r="DP1074" s="2"/>
      <c r="DQ1074" s="2"/>
      <c r="DR1074" s="2"/>
      <c r="DS1074" s="2"/>
      <c r="DT1074" s="2"/>
      <c r="DU1074" s="2"/>
      <c r="DV1074" s="2"/>
      <c r="DW1074" s="2"/>
      <c r="DX1074" s="2"/>
      <c r="DY1074" s="2"/>
      <c r="DZ1074" s="2"/>
      <c r="EA1074" s="2"/>
      <c r="EB1074" s="2"/>
      <c r="EC1074" s="2"/>
      <c r="ED1074" s="2"/>
      <c r="EE1074" s="2"/>
      <c r="EF1074" s="2"/>
      <c r="EG1074" s="2"/>
      <c r="EH1074" s="2"/>
      <c r="EI1074" s="2"/>
      <c r="EJ1074" s="2"/>
      <c r="EK1074" s="2"/>
      <c r="EL1074" s="2"/>
      <c r="EM1074" s="2"/>
      <c r="EN1074" s="2"/>
      <c r="EO1074" s="2"/>
      <c r="EP1074" s="2"/>
      <c r="EQ1074" s="2"/>
      <c r="ER1074" s="2"/>
      <c r="ES1074" s="2"/>
      <c r="ET1074" s="2"/>
      <c r="EU1074" s="2"/>
      <c r="EV1074" s="2"/>
      <c r="EW1074" s="2"/>
      <c r="EX1074" s="2"/>
      <c r="EY1074" s="2"/>
      <c r="EZ1074" s="2"/>
      <c r="FA1074" s="2"/>
      <c r="FB1074" s="2"/>
      <c r="FC1074" s="2"/>
      <c r="FD1074" s="2"/>
      <c r="FE1074" s="2"/>
      <c r="FF1074" s="2"/>
      <c r="FG1074" s="2"/>
      <c r="FH1074" s="2"/>
      <c r="FI1074" s="2"/>
      <c r="FJ1074" s="2"/>
      <c r="FK1074" s="2"/>
      <c r="FL1074" s="2"/>
      <c r="FM1074" s="2"/>
      <c r="FN1074" s="2"/>
      <c r="FO1074" s="2"/>
      <c r="FP1074" s="2"/>
      <c r="FQ1074" s="2"/>
      <c r="FR1074" s="2"/>
      <c r="FS1074" s="2"/>
      <c r="FT1074" s="2"/>
      <c r="FU1074" s="2"/>
      <c r="FV1074" s="2"/>
      <c r="FW1074" s="2"/>
      <c r="FX1074" s="2"/>
      <c r="FY1074" s="2"/>
      <c r="FZ1074" s="2"/>
      <c r="GA1074" s="2"/>
      <c r="GB1074" s="2"/>
      <c r="GC1074" s="2"/>
      <c r="GD1074" s="2"/>
      <c r="GE1074" s="2"/>
      <c r="GF1074" s="2"/>
      <c r="GG1074" s="2"/>
      <c r="GH1074" s="2"/>
      <c r="GI1074" s="2"/>
      <c r="GJ1074" s="2"/>
      <c r="GK1074" s="2"/>
      <c r="GL1074" s="2"/>
      <c r="GM1074" s="2"/>
      <c r="GN1074" s="2"/>
      <c r="GO1074" s="2"/>
      <c r="GP1074" s="2"/>
      <c r="GQ1074" s="2"/>
      <c r="GR1074" s="2"/>
      <c r="GS1074" s="2"/>
      <c r="GT1074" s="2"/>
      <c r="GU1074" s="2"/>
      <c r="GV1074" s="2"/>
      <c r="GW1074" s="2"/>
      <c r="GX1074" s="2"/>
      <c r="GY1074" s="2"/>
      <c r="GZ1074" s="2"/>
      <c r="HA1074" s="2"/>
      <c r="HB1074" s="2"/>
      <c r="HC1074" s="2"/>
      <c r="HD1074" s="2"/>
      <c r="HE1074" s="2"/>
      <c r="HF1074" s="2"/>
      <c r="HG1074" s="2"/>
      <c r="HH1074" s="2"/>
      <c r="HI1074" s="2"/>
      <c r="HJ1074" s="2"/>
      <c r="HK1074" s="2"/>
      <c r="HL1074" s="2"/>
      <c r="HM1074" s="2"/>
      <c r="HN1074" s="2"/>
      <c r="HO1074" s="2"/>
      <c r="HP1074" s="2"/>
      <c r="HQ1074" s="2"/>
      <c r="HR1074" s="2"/>
      <c r="HS1074" s="2"/>
      <c r="HT1074" s="2"/>
      <c r="HU1074" s="2"/>
      <c r="HV1074" s="2"/>
      <c r="HW1074" s="2"/>
      <c r="HX1074" s="2"/>
      <c r="HY1074" s="2"/>
      <c r="HZ1074" s="2"/>
      <c r="IA1074" s="2"/>
      <c r="IB1074" s="2"/>
      <c r="IC1074" s="2"/>
      <c r="ID1074" s="2"/>
      <c r="IE1074" s="2"/>
      <c r="IF1074" s="2"/>
      <c r="IG1074" s="2"/>
    </row>
    <row r="1075" spans="1:241" s="6" customFormat="1" x14ac:dyDescent="0.25">
      <c r="A1075" s="33"/>
      <c r="B1075" s="29"/>
      <c r="C1075" s="29"/>
      <c r="D1075" s="30"/>
      <c r="E1075" s="29"/>
      <c r="F1075" s="29"/>
      <c r="G1075" s="29"/>
      <c r="H1075" s="29"/>
      <c r="I1075" s="3"/>
      <c r="J1075" s="3"/>
      <c r="K1075" s="3"/>
      <c r="L1075" s="57"/>
      <c r="M1075" s="57"/>
      <c r="N1075" s="57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  <c r="DP1075" s="2"/>
      <c r="DQ1075" s="2"/>
      <c r="DR1075" s="2"/>
      <c r="DS1075" s="2"/>
      <c r="DT1075" s="2"/>
      <c r="DU1075" s="2"/>
      <c r="DV1075" s="2"/>
      <c r="DW1075" s="2"/>
      <c r="DX1075" s="2"/>
      <c r="DY1075" s="2"/>
      <c r="DZ1075" s="2"/>
      <c r="EA1075" s="2"/>
      <c r="EB1075" s="2"/>
      <c r="EC1075" s="2"/>
      <c r="ED1075" s="2"/>
      <c r="EE1075" s="2"/>
      <c r="EF1075" s="2"/>
      <c r="EG1075" s="2"/>
      <c r="EH1075" s="2"/>
      <c r="EI1075" s="2"/>
      <c r="EJ1075" s="2"/>
      <c r="EK1075" s="2"/>
      <c r="EL1075" s="2"/>
      <c r="EM1075" s="2"/>
      <c r="EN1075" s="2"/>
      <c r="EO1075" s="2"/>
      <c r="EP1075" s="2"/>
      <c r="EQ1075" s="2"/>
      <c r="ER1075" s="2"/>
      <c r="ES1075" s="2"/>
      <c r="ET1075" s="2"/>
      <c r="EU1075" s="2"/>
      <c r="EV1075" s="2"/>
      <c r="EW1075" s="2"/>
      <c r="EX1075" s="2"/>
      <c r="EY1075" s="2"/>
      <c r="EZ1075" s="2"/>
      <c r="FA1075" s="2"/>
      <c r="FB1075" s="2"/>
      <c r="FC1075" s="2"/>
      <c r="FD1075" s="2"/>
      <c r="FE1075" s="2"/>
      <c r="FF1075" s="2"/>
      <c r="FG1075" s="2"/>
      <c r="FH1075" s="2"/>
      <c r="FI1075" s="2"/>
      <c r="FJ1075" s="2"/>
      <c r="FK1075" s="2"/>
      <c r="FL1075" s="2"/>
      <c r="FM1075" s="2"/>
      <c r="FN1075" s="2"/>
      <c r="FO1075" s="2"/>
      <c r="FP1075" s="2"/>
      <c r="FQ1075" s="2"/>
      <c r="FR1075" s="2"/>
      <c r="FS1075" s="2"/>
      <c r="FT1075" s="2"/>
      <c r="FU1075" s="2"/>
      <c r="FV1075" s="2"/>
      <c r="FW1075" s="2"/>
      <c r="FX1075" s="2"/>
      <c r="FY1075" s="2"/>
      <c r="FZ1075" s="2"/>
      <c r="GA1075" s="2"/>
      <c r="GB1075" s="2"/>
      <c r="GC1075" s="2"/>
      <c r="GD1075" s="2"/>
      <c r="GE1075" s="2"/>
      <c r="GF1075" s="2"/>
      <c r="GG1075" s="2"/>
      <c r="GH1075" s="2"/>
      <c r="GI1075" s="2"/>
      <c r="GJ1075" s="2"/>
      <c r="GK1075" s="2"/>
      <c r="GL1075" s="2"/>
      <c r="GM1075" s="2"/>
      <c r="GN1075" s="2"/>
      <c r="GO1075" s="2"/>
      <c r="GP1075" s="2"/>
      <c r="GQ1075" s="2"/>
      <c r="GR1075" s="2"/>
      <c r="GS1075" s="2"/>
      <c r="GT1075" s="2"/>
      <c r="GU1075" s="2"/>
      <c r="GV1075" s="2"/>
      <c r="GW1075" s="2"/>
      <c r="GX1075" s="2"/>
      <c r="GY1075" s="2"/>
      <c r="GZ1075" s="2"/>
      <c r="HA1075" s="2"/>
      <c r="HB1075" s="2"/>
      <c r="HC1075" s="2"/>
      <c r="HD1075" s="2"/>
      <c r="HE1075" s="2"/>
      <c r="HF1075" s="2"/>
      <c r="HG1075" s="2"/>
      <c r="HH1075" s="2"/>
      <c r="HI1075" s="2"/>
      <c r="HJ1075" s="2"/>
      <c r="HK1075" s="2"/>
      <c r="HL1075" s="2"/>
      <c r="HM1075" s="2"/>
      <c r="HN1075" s="2"/>
      <c r="HO1075" s="2"/>
      <c r="HP1075" s="2"/>
      <c r="HQ1075" s="2"/>
      <c r="HR1075" s="2"/>
      <c r="HS1075" s="2"/>
      <c r="HT1075" s="2"/>
      <c r="HU1075" s="2"/>
      <c r="HV1075" s="2"/>
      <c r="HW1075" s="2"/>
      <c r="HX1075" s="2"/>
      <c r="HY1075" s="2"/>
      <c r="HZ1075" s="2"/>
      <c r="IA1075" s="2"/>
      <c r="IB1075" s="2"/>
      <c r="IC1075" s="2"/>
      <c r="ID1075" s="2"/>
      <c r="IE1075" s="2"/>
      <c r="IF1075" s="2"/>
      <c r="IG1075" s="2"/>
    </row>
    <row r="1076" spans="1:241" s="6" customFormat="1" x14ac:dyDescent="0.25">
      <c r="A1076" s="33"/>
      <c r="B1076" s="29"/>
      <c r="C1076" s="29"/>
      <c r="D1076" s="30"/>
      <c r="E1076" s="29"/>
      <c r="F1076" s="29"/>
      <c r="G1076" s="29"/>
      <c r="H1076" s="29"/>
      <c r="I1076" s="3"/>
      <c r="J1076" s="3"/>
      <c r="K1076" s="3"/>
      <c r="L1076" s="57"/>
      <c r="M1076" s="57"/>
      <c r="N1076" s="57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  <c r="DW1076" s="2"/>
      <c r="DX1076" s="2"/>
      <c r="DY1076" s="2"/>
      <c r="DZ1076" s="2"/>
      <c r="EA1076" s="2"/>
      <c r="EB1076" s="2"/>
      <c r="EC1076" s="2"/>
      <c r="ED1076" s="2"/>
      <c r="EE1076" s="2"/>
      <c r="EF1076" s="2"/>
      <c r="EG1076" s="2"/>
      <c r="EH1076" s="2"/>
      <c r="EI1076" s="2"/>
      <c r="EJ1076" s="2"/>
      <c r="EK1076" s="2"/>
      <c r="EL1076" s="2"/>
      <c r="EM1076" s="2"/>
      <c r="EN1076" s="2"/>
      <c r="EO1076" s="2"/>
      <c r="EP1076" s="2"/>
      <c r="EQ1076" s="2"/>
      <c r="ER1076" s="2"/>
      <c r="ES1076" s="2"/>
      <c r="ET1076" s="2"/>
      <c r="EU1076" s="2"/>
      <c r="EV1076" s="2"/>
      <c r="EW1076" s="2"/>
      <c r="EX1076" s="2"/>
      <c r="EY1076" s="2"/>
      <c r="EZ1076" s="2"/>
      <c r="FA1076" s="2"/>
      <c r="FB1076" s="2"/>
      <c r="FC1076" s="2"/>
      <c r="FD1076" s="2"/>
      <c r="FE1076" s="2"/>
      <c r="FF1076" s="2"/>
      <c r="FG1076" s="2"/>
      <c r="FH1076" s="2"/>
      <c r="FI1076" s="2"/>
      <c r="FJ1076" s="2"/>
      <c r="FK1076" s="2"/>
      <c r="FL1076" s="2"/>
      <c r="FM1076" s="2"/>
      <c r="FN1076" s="2"/>
      <c r="FO1076" s="2"/>
      <c r="FP1076" s="2"/>
      <c r="FQ1076" s="2"/>
      <c r="FR1076" s="2"/>
      <c r="FS1076" s="2"/>
      <c r="FT1076" s="2"/>
      <c r="FU1076" s="2"/>
      <c r="FV1076" s="2"/>
      <c r="FW1076" s="2"/>
      <c r="FX1076" s="2"/>
      <c r="FY1076" s="2"/>
      <c r="FZ1076" s="2"/>
      <c r="GA1076" s="2"/>
      <c r="GB1076" s="2"/>
      <c r="GC1076" s="2"/>
      <c r="GD1076" s="2"/>
      <c r="GE1076" s="2"/>
      <c r="GF1076" s="2"/>
      <c r="GG1076" s="2"/>
      <c r="GH1076" s="2"/>
      <c r="GI1076" s="2"/>
      <c r="GJ1076" s="2"/>
      <c r="GK1076" s="2"/>
      <c r="GL1076" s="2"/>
      <c r="GM1076" s="2"/>
      <c r="GN1076" s="2"/>
      <c r="GO1076" s="2"/>
      <c r="GP1076" s="2"/>
      <c r="GQ1076" s="2"/>
      <c r="GR1076" s="2"/>
      <c r="GS1076" s="2"/>
      <c r="GT1076" s="2"/>
      <c r="GU1076" s="2"/>
      <c r="GV1076" s="2"/>
      <c r="GW1076" s="2"/>
      <c r="GX1076" s="2"/>
      <c r="GY1076" s="2"/>
      <c r="GZ1076" s="2"/>
      <c r="HA1076" s="2"/>
      <c r="HB1076" s="2"/>
      <c r="HC1076" s="2"/>
      <c r="HD1076" s="2"/>
      <c r="HE1076" s="2"/>
      <c r="HF1076" s="2"/>
      <c r="HG1076" s="2"/>
      <c r="HH1076" s="2"/>
      <c r="HI1076" s="2"/>
      <c r="HJ1076" s="2"/>
      <c r="HK1076" s="2"/>
      <c r="HL1076" s="2"/>
      <c r="HM1076" s="2"/>
      <c r="HN1076" s="2"/>
      <c r="HO1076" s="2"/>
      <c r="HP1076" s="2"/>
      <c r="HQ1076" s="2"/>
      <c r="HR1076" s="2"/>
      <c r="HS1076" s="2"/>
      <c r="HT1076" s="2"/>
      <c r="HU1076" s="2"/>
      <c r="HV1076" s="2"/>
      <c r="HW1076" s="2"/>
      <c r="HX1076" s="2"/>
      <c r="HY1076" s="2"/>
      <c r="HZ1076" s="2"/>
      <c r="IA1076" s="2"/>
      <c r="IB1076" s="2"/>
      <c r="IC1076" s="2"/>
      <c r="ID1076" s="2"/>
      <c r="IE1076" s="2"/>
      <c r="IF1076" s="2"/>
      <c r="IG1076" s="2"/>
    </row>
    <row r="1077" spans="1:241" s="6" customFormat="1" x14ac:dyDescent="0.25">
      <c r="A1077" s="33"/>
      <c r="B1077" s="29"/>
      <c r="C1077" s="29"/>
      <c r="D1077" s="30"/>
      <c r="E1077" s="29"/>
      <c r="F1077" s="29"/>
      <c r="G1077" s="29"/>
      <c r="H1077" s="29"/>
      <c r="I1077" s="3"/>
      <c r="J1077" s="3"/>
      <c r="K1077" s="3"/>
      <c r="L1077" s="57"/>
      <c r="M1077" s="57"/>
      <c r="N1077" s="57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  <c r="DP1077" s="2"/>
      <c r="DQ1077" s="2"/>
      <c r="DR1077" s="2"/>
      <c r="DS1077" s="2"/>
      <c r="DT1077" s="2"/>
      <c r="DU1077" s="2"/>
      <c r="DV1077" s="2"/>
      <c r="DW1077" s="2"/>
      <c r="DX1077" s="2"/>
      <c r="DY1077" s="2"/>
      <c r="DZ1077" s="2"/>
      <c r="EA1077" s="2"/>
      <c r="EB1077" s="2"/>
      <c r="EC1077" s="2"/>
      <c r="ED1077" s="2"/>
      <c r="EE1077" s="2"/>
      <c r="EF1077" s="2"/>
      <c r="EG1077" s="2"/>
      <c r="EH1077" s="2"/>
      <c r="EI1077" s="2"/>
      <c r="EJ1077" s="2"/>
      <c r="EK1077" s="2"/>
      <c r="EL1077" s="2"/>
      <c r="EM1077" s="2"/>
      <c r="EN1077" s="2"/>
      <c r="EO1077" s="2"/>
      <c r="EP1077" s="2"/>
      <c r="EQ1077" s="2"/>
      <c r="ER1077" s="2"/>
      <c r="ES1077" s="2"/>
      <c r="ET1077" s="2"/>
      <c r="EU1077" s="2"/>
      <c r="EV1077" s="2"/>
      <c r="EW1077" s="2"/>
      <c r="EX1077" s="2"/>
      <c r="EY1077" s="2"/>
      <c r="EZ1077" s="2"/>
      <c r="FA1077" s="2"/>
      <c r="FB1077" s="2"/>
      <c r="FC1077" s="2"/>
      <c r="FD1077" s="2"/>
      <c r="FE1077" s="2"/>
      <c r="FF1077" s="2"/>
      <c r="FG1077" s="2"/>
      <c r="FH1077" s="2"/>
      <c r="FI1077" s="2"/>
      <c r="FJ1077" s="2"/>
      <c r="FK1077" s="2"/>
      <c r="FL1077" s="2"/>
      <c r="FM1077" s="2"/>
      <c r="FN1077" s="2"/>
      <c r="FO1077" s="2"/>
      <c r="FP1077" s="2"/>
      <c r="FQ1077" s="2"/>
      <c r="FR1077" s="2"/>
      <c r="FS1077" s="2"/>
      <c r="FT1077" s="2"/>
      <c r="FU1077" s="2"/>
      <c r="FV1077" s="2"/>
      <c r="FW1077" s="2"/>
      <c r="FX1077" s="2"/>
      <c r="FY1077" s="2"/>
      <c r="FZ1077" s="2"/>
      <c r="GA1077" s="2"/>
      <c r="GB1077" s="2"/>
      <c r="GC1077" s="2"/>
      <c r="GD1077" s="2"/>
      <c r="GE1077" s="2"/>
      <c r="GF1077" s="2"/>
      <c r="GG1077" s="2"/>
      <c r="GH1077" s="2"/>
      <c r="GI1077" s="2"/>
      <c r="GJ1077" s="2"/>
      <c r="GK1077" s="2"/>
      <c r="GL1077" s="2"/>
      <c r="GM1077" s="2"/>
      <c r="GN1077" s="2"/>
      <c r="GO1077" s="2"/>
      <c r="GP1077" s="2"/>
      <c r="GQ1077" s="2"/>
      <c r="GR1077" s="2"/>
      <c r="GS1077" s="2"/>
      <c r="GT1077" s="2"/>
      <c r="GU1077" s="2"/>
      <c r="GV1077" s="2"/>
      <c r="GW1077" s="2"/>
      <c r="GX1077" s="2"/>
      <c r="GY1077" s="2"/>
      <c r="GZ1077" s="2"/>
      <c r="HA1077" s="2"/>
      <c r="HB1077" s="2"/>
      <c r="HC1077" s="2"/>
      <c r="HD1077" s="2"/>
      <c r="HE1077" s="2"/>
      <c r="HF1077" s="2"/>
      <c r="HG1077" s="2"/>
      <c r="HH1077" s="2"/>
      <c r="HI1077" s="2"/>
      <c r="HJ1077" s="2"/>
      <c r="HK1077" s="2"/>
      <c r="HL1077" s="2"/>
      <c r="HM1077" s="2"/>
      <c r="HN1077" s="2"/>
      <c r="HO1077" s="2"/>
      <c r="HP1077" s="2"/>
      <c r="HQ1077" s="2"/>
      <c r="HR1077" s="2"/>
      <c r="HS1077" s="2"/>
      <c r="HT1077" s="2"/>
      <c r="HU1077" s="2"/>
      <c r="HV1077" s="2"/>
      <c r="HW1077" s="2"/>
      <c r="HX1077" s="2"/>
      <c r="HY1077" s="2"/>
      <c r="HZ1077" s="2"/>
      <c r="IA1077" s="2"/>
      <c r="IB1077" s="2"/>
      <c r="IC1077" s="2"/>
      <c r="ID1077" s="2"/>
      <c r="IE1077" s="2"/>
      <c r="IF1077" s="2"/>
      <c r="IG1077" s="2"/>
    </row>
    <row r="1078" spans="1:241" s="6" customFormat="1" x14ac:dyDescent="0.25">
      <c r="A1078" s="33"/>
      <c r="B1078" s="29"/>
      <c r="C1078" s="29"/>
      <c r="D1078" s="30"/>
      <c r="E1078" s="29"/>
      <c r="F1078" s="29"/>
      <c r="G1078" s="29"/>
      <c r="H1078" s="29"/>
      <c r="I1078" s="3"/>
      <c r="J1078" s="3"/>
      <c r="K1078" s="3"/>
      <c r="L1078" s="57"/>
      <c r="M1078" s="57"/>
      <c r="N1078" s="57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  <c r="DT1078" s="2"/>
      <c r="DU1078" s="2"/>
      <c r="DV1078" s="2"/>
      <c r="DW1078" s="2"/>
      <c r="DX1078" s="2"/>
      <c r="DY1078" s="2"/>
      <c r="DZ1078" s="2"/>
      <c r="EA1078" s="2"/>
      <c r="EB1078" s="2"/>
      <c r="EC1078" s="2"/>
      <c r="ED1078" s="2"/>
      <c r="EE1078" s="2"/>
      <c r="EF1078" s="2"/>
      <c r="EG1078" s="2"/>
      <c r="EH1078" s="2"/>
      <c r="EI1078" s="2"/>
      <c r="EJ1078" s="2"/>
      <c r="EK1078" s="2"/>
      <c r="EL1078" s="2"/>
      <c r="EM1078" s="2"/>
      <c r="EN1078" s="2"/>
      <c r="EO1078" s="2"/>
      <c r="EP1078" s="2"/>
      <c r="EQ1078" s="2"/>
      <c r="ER1078" s="2"/>
      <c r="ES1078" s="2"/>
      <c r="ET1078" s="2"/>
      <c r="EU1078" s="2"/>
      <c r="EV1078" s="2"/>
      <c r="EW1078" s="2"/>
      <c r="EX1078" s="2"/>
      <c r="EY1078" s="2"/>
      <c r="EZ1078" s="2"/>
      <c r="FA1078" s="2"/>
      <c r="FB1078" s="2"/>
      <c r="FC1078" s="2"/>
      <c r="FD1078" s="2"/>
      <c r="FE1078" s="2"/>
      <c r="FF1078" s="2"/>
      <c r="FG1078" s="2"/>
      <c r="FH1078" s="2"/>
      <c r="FI1078" s="2"/>
      <c r="FJ1078" s="2"/>
      <c r="FK1078" s="2"/>
      <c r="FL1078" s="2"/>
      <c r="FM1078" s="2"/>
      <c r="FN1078" s="2"/>
      <c r="FO1078" s="2"/>
      <c r="FP1078" s="2"/>
      <c r="FQ1078" s="2"/>
      <c r="FR1078" s="2"/>
      <c r="FS1078" s="2"/>
      <c r="FT1078" s="2"/>
      <c r="FU1078" s="2"/>
      <c r="FV1078" s="2"/>
      <c r="FW1078" s="2"/>
      <c r="FX1078" s="2"/>
      <c r="FY1078" s="2"/>
      <c r="FZ1078" s="2"/>
      <c r="GA1078" s="2"/>
      <c r="GB1078" s="2"/>
      <c r="GC1078" s="2"/>
      <c r="GD1078" s="2"/>
      <c r="GE1078" s="2"/>
      <c r="GF1078" s="2"/>
      <c r="GG1078" s="2"/>
      <c r="GH1078" s="2"/>
      <c r="GI1078" s="2"/>
      <c r="GJ1078" s="2"/>
      <c r="GK1078" s="2"/>
      <c r="GL1078" s="2"/>
      <c r="GM1078" s="2"/>
      <c r="GN1078" s="2"/>
      <c r="GO1078" s="2"/>
      <c r="GP1078" s="2"/>
      <c r="GQ1078" s="2"/>
      <c r="GR1078" s="2"/>
      <c r="GS1078" s="2"/>
      <c r="GT1078" s="2"/>
      <c r="GU1078" s="2"/>
      <c r="GV1078" s="2"/>
      <c r="GW1078" s="2"/>
      <c r="GX1078" s="2"/>
      <c r="GY1078" s="2"/>
      <c r="GZ1078" s="2"/>
      <c r="HA1078" s="2"/>
      <c r="HB1078" s="2"/>
      <c r="HC1078" s="2"/>
      <c r="HD1078" s="2"/>
      <c r="HE1078" s="2"/>
      <c r="HF1078" s="2"/>
      <c r="HG1078" s="2"/>
      <c r="HH1078" s="2"/>
      <c r="HI1078" s="2"/>
      <c r="HJ1078" s="2"/>
      <c r="HK1078" s="2"/>
      <c r="HL1078" s="2"/>
      <c r="HM1078" s="2"/>
      <c r="HN1078" s="2"/>
      <c r="HO1078" s="2"/>
      <c r="HP1078" s="2"/>
      <c r="HQ1078" s="2"/>
      <c r="HR1078" s="2"/>
      <c r="HS1078" s="2"/>
      <c r="HT1078" s="2"/>
      <c r="HU1078" s="2"/>
      <c r="HV1078" s="2"/>
      <c r="HW1078" s="2"/>
      <c r="HX1078" s="2"/>
      <c r="HY1078" s="2"/>
      <c r="HZ1078" s="2"/>
      <c r="IA1078" s="2"/>
      <c r="IB1078" s="2"/>
      <c r="IC1078" s="2"/>
      <c r="ID1078" s="2"/>
      <c r="IE1078" s="2"/>
      <c r="IF1078" s="2"/>
      <c r="IG1078" s="2"/>
    </row>
    <row r="1079" spans="1:241" s="6" customFormat="1" x14ac:dyDescent="0.25">
      <c r="A1079" s="33"/>
      <c r="B1079" s="29"/>
      <c r="C1079" s="29"/>
      <c r="D1079" s="30"/>
      <c r="E1079" s="29"/>
      <c r="F1079" s="29"/>
      <c r="G1079" s="29"/>
      <c r="H1079" s="29"/>
      <c r="I1079" s="3"/>
      <c r="J1079" s="3"/>
      <c r="K1079" s="3"/>
      <c r="L1079" s="57"/>
      <c r="M1079" s="57"/>
      <c r="N1079" s="57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  <c r="DP1079" s="2"/>
      <c r="DQ1079" s="2"/>
      <c r="DR1079" s="2"/>
      <c r="DS1079" s="2"/>
      <c r="DT1079" s="2"/>
      <c r="DU1079" s="2"/>
      <c r="DV1079" s="2"/>
      <c r="DW1079" s="2"/>
      <c r="DX1079" s="2"/>
      <c r="DY1079" s="2"/>
      <c r="DZ1079" s="2"/>
      <c r="EA1079" s="2"/>
      <c r="EB1079" s="2"/>
      <c r="EC1079" s="2"/>
      <c r="ED1079" s="2"/>
      <c r="EE1079" s="2"/>
      <c r="EF1079" s="2"/>
      <c r="EG1079" s="2"/>
      <c r="EH1079" s="2"/>
      <c r="EI1079" s="2"/>
      <c r="EJ1079" s="2"/>
      <c r="EK1079" s="2"/>
      <c r="EL1079" s="2"/>
      <c r="EM1079" s="2"/>
      <c r="EN1079" s="2"/>
      <c r="EO1079" s="2"/>
      <c r="EP1079" s="2"/>
      <c r="EQ1079" s="2"/>
      <c r="ER1079" s="2"/>
      <c r="ES1079" s="2"/>
      <c r="ET1079" s="2"/>
      <c r="EU1079" s="2"/>
      <c r="EV1079" s="2"/>
      <c r="EW1079" s="2"/>
      <c r="EX1079" s="2"/>
      <c r="EY1079" s="2"/>
      <c r="EZ1079" s="2"/>
      <c r="FA1079" s="2"/>
      <c r="FB1079" s="2"/>
      <c r="FC1079" s="2"/>
      <c r="FD1079" s="2"/>
      <c r="FE1079" s="2"/>
      <c r="FF1079" s="2"/>
      <c r="FG1079" s="2"/>
      <c r="FH1079" s="2"/>
      <c r="FI1079" s="2"/>
      <c r="FJ1079" s="2"/>
      <c r="FK1079" s="2"/>
      <c r="FL1079" s="2"/>
      <c r="FM1079" s="2"/>
      <c r="FN1079" s="2"/>
      <c r="FO1079" s="2"/>
      <c r="FP1079" s="2"/>
      <c r="FQ1079" s="2"/>
      <c r="FR1079" s="2"/>
      <c r="FS1079" s="2"/>
      <c r="FT1079" s="2"/>
      <c r="FU1079" s="2"/>
      <c r="FV1079" s="2"/>
      <c r="FW1079" s="2"/>
      <c r="FX1079" s="2"/>
      <c r="FY1079" s="2"/>
      <c r="FZ1079" s="2"/>
      <c r="GA1079" s="2"/>
      <c r="GB1079" s="2"/>
      <c r="GC1079" s="2"/>
      <c r="GD1079" s="2"/>
      <c r="GE1079" s="2"/>
      <c r="GF1079" s="2"/>
      <c r="GG1079" s="2"/>
      <c r="GH1079" s="2"/>
      <c r="GI1079" s="2"/>
      <c r="GJ1079" s="2"/>
      <c r="GK1079" s="2"/>
      <c r="GL1079" s="2"/>
      <c r="GM1079" s="2"/>
      <c r="GN1079" s="2"/>
      <c r="GO1079" s="2"/>
      <c r="GP1079" s="2"/>
      <c r="GQ1079" s="2"/>
      <c r="GR1079" s="2"/>
      <c r="GS1079" s="2"/>
      <c r="GT1079" s="2"/>
      <c r="GU1079" s="2"/>
      <c r="GV1079" s="2"/>
      <c r="GW1079" s="2"/>
      <c r="GX1079" s="2"/>
      <c r="GY1079" s="2"/>
      <c r="GZ1079" s="2"/>
      <c r="HA1079" s="2"/>
      <c r="HB1079" s="2"/>
      <c r="HC1079" s="2"/>
      <c r="HD1079" s="2"/>
      <c r="HE1079" s="2"/>
      <c r="HF1079" s="2"/>
      <c r="HG1079" s="2"/>
      <c r="HH1079" s="2"/>
      <c r="HI1079" s="2"/>
      <c r="HJ1079" s="2"/>
      <c r="HK1079" s="2"/>
      <c r="HL1079" s="2"/>
      <c r="HM1079" s="2"/>
      <c r="HN1079" s="2"/>
      <c r="HO1079" s="2"/>
      <c r="HP1079" s="2"/>
      <c r="HQ1079" s="2"/>
      <c r="HR1079" s="2"/>
      <c r="HS1079" s="2"/>
      <c r="HT1079" s="2"/>
      <c r="HU1079" s="2"/>
      <c r="HV1079" s="2"/>
      <c r="HW1079" s="2"/>
      <c r="HX1079" s="2"/>
      <c r="HY1079" s="2"/>
      <c r="HZ1079" s="2"/>
      <c r="IA1079" s="2"/>
      <c r="IB1079" s="2"/>
      <c r="IC1079" s="2"/>
      <c r="ID1079" s="2"/>
      <c r="IE1079" s="2"/>
      <c r="IF1079" s="2"/>
      <c r="IG1079" s="2"/>
    </row>
    <row r="1080" spans="1:241" s="6" customFormat="1" x14ac:dyDescent="0.25">
      <c r="A1080" s="33"/>
      <c r="B1080" s="29"/>
      <c r="C1080" s="29"/>
      <c r="D1080" s="30"/>
      <c r="E1080" s="29"/>
      <c r="F1080" s="29"/>
      <c r="G1080" s="29"/>
      <c r="H1080" s="29"/>
      <c r="I1080" s="3"/>
      <c r="J1080" s="3"/>
      <c r="K1080" s="3"/>
      <c r="L1080" s="57"/>
      <c r="M1080" s="57"/>
      <c r="N1080" s="57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  <c r="DP1080" s="2"/>
      <c r="DQ1080" s="2"/>
      <c r="DR1080" s="2"/>
      <c r="DS1080" s="2"/>
      <c r="DT1080" s="2"/>
      <c r="DU1080" s="2"/>
      <c r="DV1080" s="2"/>
      <c r="DW1080" s="2"/>
      <c r="DX1080" s="2"/>
      <c r="DY1080" s="2"/>
      <c r="DZ1080" s="2"/>
      <c r="EA1080" s="2"/>
      <c r="EB1080" s="2"/>
      <c r="EC1080" s="2"/>
      <c r="ED1080" s="2"/>
      <c r="EE1080" s="2"/>
      <c r="EF1080" s="2"/>
      <c r="EG1080" s="2"/>
      <c r="EH1080" s="2"/>
      <c r="EI1080" s="2"/>
      <c r="EJ1080" s="2"/>
      <c r="EK1080" s="2"/>
      <c r="EL1080" s="2"/>
      <c r="EM1080" s="2"/>
      <c r="EN1080" s="2"/>
      <c r="EO1080" s="2"/>
      <c r="EP1080" s="2"/>
      <c r="EQ1080" s="2"/>
      <c r="ER1080" s="2"/>
      <c r="ES1080" s="2"/>
      <c r="ET1080" s="2"/>
      <c r="EU1080" s="2"/>
      <c r="EV1080" s="2"/>
      <c r="EW1080" s="2"/>
      <c r="EX1080" s="2"/>
      <c r="EY1080" s="2"/>
      <c r="EZ1080" s="2"/>
      <c r="FA1080" s="2"/>
      <c r="FB1080" s="2"/>
      <c r="FC1080" s="2"/>
      <c r="FD1080" s="2"/>
      <c r="FE1080" s="2"/>
      <c r="FF1080" s="2"/>
      <c r="FG1080" s="2"/>
      <c r="FH1080" s="2"/>
      <c r="FI1080" s="2"/>
      <c r="FJ1080" s="2"/>
      <c r="FK1080" s="2"/>
      <c r="FL1080" s="2"/>
      <c r="FM1080" s="2"/>
      <c r="FN1080" s="2"/>
      <c r="FO1080" s="2"/>
      <c r="FP1080" s="2"/>
      <c r="FQ1080" s="2"/>
      <c r="FR1080" s="2"/>
      <c r="FS1080" s="2"/>
      <c r="FT1080" s="2"/>
      <c r="FU1080" s="2"/>
      <c r="FV1080" s="2"/>
      <c r="FW1080" s="2"/>
      <c r="FX1080" s="2"/>
      <c r="FY1080" s="2"/>
      <c r="FZ1080" s="2"/>
      <c r="GA1080" s="2"/>
      <c r="GB1080" s="2"/>
      <c r="GC1080" s="2"/>
      <c r="GD1080" s="2"/>
      <c r="GE1080" s="2"/>
      <c r="GF1080" s="2"/>
      <c r="GG1080" s="2"/>
      <c r="GH1080" s="2"/>
      <c r="GI1080" s="2"/>
      <c r="GJ1080" s="2"/>
      <c r="GK1080" s="2"/>
      <c r="GL1080" s="2"/>
      <c r="GM1080" s="2"/>
      <c r="GN1080" s="2"/>
      <c r="GO1080" s="2"/>
      <c r="GP1080" s="2"/>
      <c r="GQ1080" s="2"/>
      <c r="GR1080" s="2"/>
      <c r="GS1080" s="2"/>
      <c r="GT1080" s="2"/>
      <c r="GU1080" s="2"/>
      <c r="GV1080" s="2"/>
      <c r="GW1080" s="2"/>
      <c r="GX1080" s="2"/>
      <c r="GY1080" s="2"/>
      <c r="GZ1080" s="2"/>
      <c r="HA1080" s="2"/>
      <c r="HB1080" s="2"/>
      <c r="HC1080" s="2"/>
      <c r="HD1080" s="2"/>
      <c r="HE1080" s="2"/>
      <c r="HF1080" s="2"/>
      <c r="HG1080" s="2"/>
      <c r="HH1080" s="2"/>
      <c r="HI1080" s="2"/>
      <c r="HJ1080" s="2"/>
      <c r="HK1080" s="2"/>
      <c r="HL1080" s="2"/>
      <c r="HM1080" s="2"/>
      <c r="HN1080" s="2"/>
      <c r="HO1080" s="2"/>
      <c r="HP1080" s="2"/>
      <c r="HQ1080" s="2"/>
      <c r="HR1080" s="2"/>
      <c r="HS1080" s="2"/>
      <c r="HT1080" s="2"/>
      <c r="HU1080" s="2"/>
      <c r="HV1080" s="2"/>
      <c r="HW1080" s="2"/>
      <c r="HX1080" s="2"/>
      <c r="HY1080" s="2"/>
      <c r="HZ1080" s="2"/>
      <c r="IA1080" s="2"/>
      <c r="IB1080" s="2"/>
      <c r="IC1080" s="2"/>
      <c r="ID1080" s="2"/>
      <c r="IE1080" s="2"/>
      <c r="IF1080" s="2"/>
      <c r="IG1080" s="2"/>
    </row>
    <row r="1081" spans="1:241" s="6" customFormat="1" x14ac:dyDescent="0.25">
      <c r="A1081" s="33"/>
      <c r="B1081" s="29"/>
      <c r="C1081" s="29"/>
      <c r="D1081" s="30"/>
      <c r="E1081" s="29"/>
      <c r="F1081" s="29"/>
      <c r="G1081" s="29"/>
      <c r="H1081" s="29"/>
      <c r="I1081" s="3"/>
      <c r="J1081" s="3"/>
      <c r="K1081" s="3"/>
      <c r="L1081" s="57"/>
      <c r="M1081" s="57"/>
      <c r="N1081" s="57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  <c r="DP1081" s="2"/>
      <c r="DQ1081" s="2"/>
      <c r="DR1081" s="2"/>
      <c r="DS1081" s="2"/>
      <c r="DT1081" s="2"/>
      <c r="DU1081" s="2"/>
      <c r="DV1081" s="2"/>
      <c r="DW1081" s="2"/>
      <c r="DX1081" s="2"/>
      <c r="DY1081" s="2"/>
      <c r="DZ1081" s="2"/>
      <c r="EA1081" s="2"/>
      <c r="EB1081" s="2"/>
      <c r="EC1081" s="2"/>
      <c r="ED1081" s="2"/>
      <c r="EE1081" s="2"/>
      <c r="EF1081" s="2"/>
      <c r="EG1081" s="2"/>
      <c r="EH1081" s="2"/>
      <c r="EI1081" s="2"/>
      <c r="EJ1081" s="2"/>
      <c r="EK1081" s="2"/>
      <c r="EL1081" s="2"/>
      <c r="EM1081" s="2"/>
      <c r="EN1081" s="2"/>
      <c r="EO1081" s="2"/>
      <c r="EP1081" s="2"/>
      <c r="EQ1081" s="2"/>
      <c r="ER1081" s="2"/>
      <c r="ES1081" s="2"/>
      <c r="ET1081" s="2"/>
      <c r="EU1081" s="2"/>
      <c r="EV1081" s="2"/>
      <c r="EW1081" s="2"/>
      <c r="EX1081" s="2"/>
      <c r="EY1081" s="2"/>
      <c r="EZ1081" s="2"/>
      <c r="FA1081" s="2"/>
      <c r="FB1081" s="2"/>
      <c r="FC1081" s="2"/>
      <c r="FD1081" s="2"/>
      <c r="FE1081" s="2"/>
      <c r="FF1081" s="2"/>
      <c r="FG1081" s="2"/>
      <c r="FH1081" s="2"/>
      <c r="FI1081" s="2"/>
      <c r="FJ1081" s="2"/>
      <c r="FK1081" s="2"/>
      <c r="FL1081" s="2"/>
      <c r="FM1081" s="2"/>
      <c r="FN1081" s="2"/>
      <c r="FO1081" s="2"/>
      <c r="FP1081" s="2"/>
      <c r="FQ1081" s="2"/>
      <c r="FR1081" s="2"/>
      <c r="FS1081" s="2"/>
      <c r="FT1081" s="2"/>
      <c r="FU1081" s="2"/>
      <c r="FV1081" s="2"/>
      <c r="FW1081" s="2"/>
      <c r="FX1081" s="2"/>
      <c r="FY1081" s="2"/>
      <c r="FZ1081" s="2"/>
      <c r="GA1081" s="2"/>
      <c r="GB1081" s="2"/>
      <c r="GC1081" s="2"/>
      <c r="GD1081" s="2"/>
      <c r="GE1081" s="2"/>
      <c r="GF1081" s="2"/>
      <c r="GG1081" s="2"/>
      <c r="GH1081" s="2"/>
      <c r="GI1081" s="2"/>
      <c r="GJ1081" s="2"/>
      <c r="GK1081" s="2"/>
      <c r="GL1081" s="2"/>
      <c r="GM1081" s="2"/>
      <c r="GN1081" s="2"/>
      <c r="GO1081" s="2"/>
      <c r="GP1081" s="2"/>
      <c r="GQ1081" s="2"/>
      <c r="GR1081" s="2"/>
      <c r="GS1081" s="2"/>
      <c r="GT1081" s="2"/>
      <c r="GU1081" s="2"/>
      <c r="GV1081" s="2"/>
      <c r="GW1081" s="2"/>
      <c r="GX1081" s="2"/>
      <c r="GY1081" s="2"/>
      <c r="GZ1081" s="2"/>
      <c r="HA1081" s="2"/>
      <c r="HB1081" s="2"/>
      <c r="HC1081" s="2"/>
      <c r="HD1081" s="2"/>
      <c r="HE1081" s="2"/>
      <c r="HF1081" s="2"/>
      <c r="HG1081" s="2"/>
      <c r="HH1081" s="2"/>
      <c r="HI1081" s="2"/>
      <c r="HJ1081" s="2"/>
      <c r="HK1081" s="2"/>
      <c r="HL1081" s="2"/>
      <c r="HM1081" s="2"/>
      <c r="HN1081" s="2"/>
      <c r="HO1081" s="2"/>
      <c r="HP1081" s="2"/>
      <c r="HQ1081" s="2"/>
      <c r="HR1081" s="2"/>
      <c r="HS1081" s="2"/>
      <c r="HT1081" s="2"/>
      <c r="HU1081" s="2"/>
      <c r="HV1081" s="2"/>
      <c r="HW1081" s="2"/>
      <c r="HX1081" s="2"/>
      <c r="HY1081" s="2"/>
      <c r="HZ1081" s="2"/>
      <c r="IA1081" s="2"/>
      <c r="IB1081" s="2"/>
      <c r="IC1081" s="2"/>
      <c r="ID1081" s="2"/>
      <c r="IE1081" s="2"/>
      <c r="IF1081" s="2"/>
      <c r="IG1081" s="2"/>
    </row>
    <row r="1082" spans="1:241" s="6" customFormat="1" x14ac:dyDescent="0.25">
      <c r="A1082" s="33"/>
      <c r="B1082" s="29"/>
      <c r="C1082" s="29"/>
      <c r="D1082" s="30"/>
      <c r="E1082" s="29"/>
      <c r="F1082" s="29"/>
      <c r="G1082" s="29"/>
      <c r="H1082" s="29"/>
      <c r="I1082" s="3"/>
      <c r="J1082" s="3"/>
      <c r="K1082" s="3"/>
      <c r="L1082" s="57"/>
      <c r="M1082" s="57"/>
      <c r="N1082" s="57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  <c r="DP1082" s="2"/>
      <c r="DQ1082" s="2"/>
      <c r="DR1082" s="2"/>
      <c r="DS1082" s="2"/>
      <c r="DT1082" s="2"/>
      <c r="DU1082" s="2"/>
      <c r="DV1082" s="2"/>
      <c r="DW1082" s="2"/>
      <c r="DX1082" s="2"/>
      <c r="DY1082" s="2"/>
      <c r="DZ1082" s="2"/>
      <c r="EA1082" s="2"/>
      <c r="EB1082" s="2"/>
      <c r="EC1082" s="2"/>
      <c r="ED1082" s="2"/>
      <c r="EE1082" s="2"/>
      <c r="EF1082" s="2"/>
      <c r="EG1082" s="2"/>
      <c r="EH1082" s="2"/>
      <c r="EI1082" s="2"/>
      <c r="EJ1082" s="2"/>
      <c r="EK1082" s="2"/>
      <c r="EL1082" s="2"/>
      <c r="EM1082" s="2"/>
      <c r="EN1082" s="2"/>
      <c r="EO1082" s="2"/>
      <c r="EP1082" s="2"/>
      <c r="EQ1082" s="2"/>
      <c r="ER1082" s="2"/>
      <c r="ES1082" s="2"/>
      <c r="ET1082" s="2"/>
      <c r="EU1082" s="2"/>
      <c r="EV1082" s="2"/>
      <c r="EW1082" s="2"/>
      <c r="EX1082" s="2"/>
      <c r="EY1082" s="2"/>
      <c r="EZ1082" s="2"/>
      <c r="FA1082" s="2"/>
      <c r="FB1082" s="2"/>
      <c r="FC1082" s="2"/>
      <c r="FD1082" s="2"/>
      <c r="FE1082" s="2"/>
      <c r="FF1082" s="2"/>
      <c r="FG1082" s="2"/>
      <c r="FH1082" s="2"/>
      <c r="FI1082" s="2"/>
      <c r="FJ1082" s="2"/>
      <c r="FK1082" s="2"/>
      <c r="FL1082" s="2"/>
      <c r="FM1082" s="2"/>
      <c r="FN1082" s="2"/>
      <c r="FO1082" s="2"/>
      <c r="FP1082" s="2"/>
      <c r="FQ1082" s="2"/>
      <c r="FR1082" s="2"/>
      <c r="FS1082" s="2"/>
      <c r="FT1082" s="2"/>
      <c r="FU1082" s="2"/>
      <c r="FV1082" s="2"/>
      <c r="FW1082" s="2"/>
      <c r="FX1082" s="2"/>
      <c r="FY1082" s="2"/>
      <c r="FZ1082" s="2"/>
      <c r="GA1082" s="2"/>
      <c r="GB1082" s="2"/>
      <c r="GC1082" s="2"/>
      <c r="GD1082" s="2"/>
      <c r="GE1082" s="2"/>
      <c r="GF1082" s="2"/>
      <c r="GG1082" s="2"/>
      <c r="GH1082" s="2"/>
      <c r="GI1082" s="2"/>
      <c r="GJ1082" s="2"/>
      <c r="GK1082" s="2"/>
      <c r="GL1082" s="2"/>
      <c r="GM1082" s="2"/>
      <c r="GN1082" s="2"/>
      <c r="GO1082" s="2"/>
      <c r="GP1082" s="2"/>
      <c r="GQ1082" s="2"/>
      <c r="GR1082" s="2"/>
      <c r="GS1082" s="2"/>
      <c r="GT1082" s="2"/>
      <c r="GU1082" s="2"/>
      <c r="GV1082" s="2"/>
      <c r="GW1082" s="2"/>
      <c r="GX1082" s="2"/>
      <c r="GY1082" s="2"/>
      <c r="GZ1082" s="2"/>
      <c r="HA1082" s="2"/>
      <c r="HB1082" s="2"/>
      <c r="HC1082" s="2"/>
      <c r="HD1082" s="2"/>
      <c r="HE1082" s="2"/>
      <c r="HF1082" s="2"/>
      <c r="HG1082" s="2"/>
      <c r="HH1082" s="2"/>
      <c r="HI1082" s="2"/>
      <c r="HJ1082" s="2"/>
      <c r="HK1082" s="2"/>
      <c r="HL1082" s="2"/>
      <c r="HM1082" s="2"/>
      <c r="HN1082" s="2"/>
      <c r="HO1082" s="2"/>
      <c r="HP1082" s="2"/>
      <c r="HQ1082" s="2"/>
      <c r="HR1082" s="2"/>
      <c r="HS1082" s="2"/>
      <c r="HT1082" s="2"/>
      <c r="HU1082" s="2"/>
      <c r="HV1082" s="2"/>
      <c r="HW1082" s="2"/>
      <c r="HX1082" s="2"/>
      <c r="HY1082" s="2"/>
      <c r="HZ1082" s="2"/>
      <c r="IA1082" s="2"/>
      <c r="IB1082" s="2"/>
      <c r="IC1082" s="2"/>
      <c r="ID1082" s="2"/>
      <c r="IE1082" s="2"/>
      <c r="IF1082" s="2"/>
      <c r="IG1082" s="2"/>
    </row>
    <row r="1083" spans="1:241" s="6" customFormat="1" x14ac:dyDescent="0.25">
      <c r="A1083" s="33"/>
      <c r="B1083" s="29"/>
      <c r="C1083" s="29"/>
      <c r="D1083" s="30"/>
      <c r="E1083" s="29"/>
      <c r="F1083" s="29"/>
      <c r="G1083" s="29"/>
      <c r="H1083" s="29"/>
      <c r="I1083" s="3"/>
      <c r="J1083" s="3"/>
      <c r="K1083" s="3"/>
      <c r="L1083" s="57"/>
      <c r="M1083" s="57"/>
      <c r="N1083" s="57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  <c r="DP1083" s="2"/>
      <c r="DQ1083" s="2"/>
      <c r="DR1083" s="2"/>
      <c r="DS1083" s="2"/>
      <c r="DT1083" s="2"/>
      <c r="DU1083" s="2"/>
      <c r="DV1083" s="2"/>
      <c r="DW1083" s="2"/>
      <c r="DX1083" s="2"/>
      <c r="DY1083" s="2"/>
      <c r="DZ1083" s="2"/>
      <c r="EA1083" s="2"/>
      <c r="EB1083" s="2"/>
      <c r="EC1083" s="2"/>
      <c r="ED1083" s="2"/>
      <c r="EE1083" s="2"/>
      <c r="EF1083" s="2"/>
      <c r="EG1083" s="2"/>
      <c r="EH1083" s="2"/>
      <c r="EI1083" s="2"/>
      <c r="EJ1083" s="2"/>
      <c r="EK1083" s="2"/>
      <c r="EL1083" s="2"/>
      <c r="EM1083" s="2"/>
      <c r="EN1083" s="2"/>
      <c r="EO1083" s="2"/>
      <c r="EP1083" s="2"/>
      <c r="EQ1083" s="2"/>
      <c r="ER1083" s="2"/>
      <c r="ES1083" s="2"/>
      <c r="ET1083" s="2"/>
      <c r="EU1083" s="2"/>
      <c r="EV1083" s="2"/>
      <c r="EW1083" s="2"/>
      <c r="EX1083" s="2"/>
      <c r="EY1083" s="2"/>
      <c r="EZ1083" s="2"/>
      <c r="FA1083" s="2"/>
      <c r="FB1083" s="2"/>
      <c r="FC1083" s="2"/>
      <c r="FD1083" s="2"/>
      <c r="FE1083" s="2"/>
      <c r="FF1083" s="2"/>
      <c r="FG1083" s="2"/>
      <c r="FH1083" s="2"/>
      <c r="FI1083" s="2"/>
      <c r="FJ1083" s="2"/>
      <c r="FK1083" s="2"/>
      <c r="FL1083" s="2"/>
      <c r="FM1083" s="2"/>
      <c r="FN1083" s="2"/>
      <c r="FO1083" s="2"/>
      <c r="FP1083" s="2"/>
      <c r="FQ1083" s="2"/>
      <c r="FR1083" s="2"/>
      <c r="FS1083" s="2"/>
      <c r="FT1083" s="2"/>
      <c r="FU1083" s="2"/>
      <c r="FV1083" s="2"/>
      <c r="FW1083" s="2"/>
      <c r="FX1083" s="2"/>
      <c r="FY1083" s="2"/>
      <c r="FZ1083" s="2"/>
      <c r="GA1083" s="2"/>
      <c r="GB1083" s="2"/>
      <c r="GC1083" s="2"/>
      <c r="GD1083" s="2"/>
      <c r="GE1083" s="2"/>
      <c r="GF1083" s="2"/>
      <c r="GG1083" s="2"/>
      <c r="GH1083" s="2"/>
      <c r="GI1083" s="2"/>
      <c r="GJ1083" s="2"/>
      <c r="GK1083" s="2"/>
      <c r="GL1083" s="2"/>
      <c r="GM1083" s="2"/>
      <c r="GN1083" s="2"/>
      <c r="GO1083" s="2"/>
      <c r="GP1083" s="2"/>
      <c r="GQ1083" s="2"/>
      <c r="GR1083" s="2"/>
      <c r="GS1083" s="2"/>
      <c r="GT1083" s="2"/>
      <c r="GU1083" s="2"/>
      <c r="GV1083" s="2"/>
      <c r="GW1083" s="2"/>
      <c r="GX1083" s="2"/>
      <c r="GY1083" s="2"/>
      <c r="GZ1083" s="2"/>
      <c r="HA1083" s="2"/>
      <c r="HB1083" s="2"/>
      <c r="HC1083" s="2"/>
      <c r="HD1083" s="2"/>
      <c r="HE1083" s="2"/>
      <c r="HF1083" s="2"/>
      <c r="HG1083" s="2"/>
      <c r="HH1083" s="2"/>
      <c r="HI1083" s="2"/>
      <c r="HJ1083" s="2"/>
      <c r="HK1083" s="2"/>
      <c r="HL1083" s="2"/>
      <c r="HM1083" s="2"/>
      <c r="HN1083" s="2"/>
      <c r="HO1083" s="2"/>
      <c r="HP1083" s="2"/>
      <c r="HQ1083" s="2"/>
      <c r="HR1083" s="2"/>
      <c r="HS1083" s="2"/>
      <c r="HT1083" s="2"/>
      <c r="HU1083" s="2"/>
      <c r="HV1083" s="2"/>
      <c r="HW1083" s="2"/>
      <c r="HX1083" s="2"/>
      <c r="HY1083" s="2"/>
      <c r="HZ1083" s="2"/>
      <c r="IA1083" s="2"/>
      <c r="IB1083" s="2"/>
      <c r="IC1083" s="2"/>
      <c r="ID1083" s="2"/>
      <c r="IE1083" s="2"/>
      <c r="IF1083" s="2"/>
      <c r="IG1083" s="2"/>
    </row>
    <row r="1084" spans="1:241" s="6" customFormat="1" x14ac:dyDescent="0.25">
      <c r="A1084" s="33"/>
      <c r="B1084" s="29"/>
      <c r="C1084" s="29"/>
      <c r="D1084" s="30"/>
      <c r="E1084" s="29"/>
      <c r="F1084" s="29"/>
      <c r="G1084" s="29"/>
      <c r="H1084" s="29"/>
      <c r="I1084" s="3"/>
      <c r="J1084" s="3"/>
      <c r="K1084" s="3"/>
      <c r="L1084" s="57"/>
      <c r="M1084" s="57"/>
      <c r="N1084" s="57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  <c r="DT1084" s="2"/>
      <c r="DU1084" s="2"/>
      <c r="DV1084" s="2"/>
      <c r="DW1084" s="2"/>
      <c r="DX1084" s="2"/>
      <c r="DY1084" s="2"/>
      <c r="DZ1084" s="2"/>
      <c r="EA1084" s="2"/>
      <c r="EB1084" s="2"/>
      <c r="EC1084" s="2"/>
      <c r="ED1084" s="2"/>
      <c r="EE1084" s="2"/>
      <c r="EF1084" s="2"/>
      <c r="EG1084" s="2"/>
      <c r="EH1084" s="2"/>
      <c r="EI1084" s="2"/>
      <c r="EJ1084" s="2"/>
      <c r="EK1084" s="2"/>
      <c r="EL1084" s="2"/>
      <c r="EM1084" s="2"/>
      <c r="EN1084" s="2"/>
      <c r="EO1084" s="2"/>
      <c r="EP1084" s="2"/>
      <c r="EQ1084" s="2"/>
      <c r="ER1084" s="2"/>
      <c r="ES1084" s="2"/>
      <c r="ET1084" s="2"/>
      <c r="EU1084" s="2"/>
      <c r="EV1084" s="2"/>
      <c r="EW1084" s="2"/>
      <c r="EX1084" s="2"/>
      <c r="EY1084" s="2"/>
      <c r="EZ1084" s="2"/>
      <c r="FA1084" s="2"/>
      <c r="FB1084" s="2"/>
      <c r="FC1084" s="2"/>
      <c r="FD1084" s="2"/>
      <c r="FE1084" s="2"/>
      <c r="FF1084" s="2"/>
      <c r="FG1084" s="2"/>
      <c r="FH1084" s="2"/>
      <c r="FI1084" s="2"/>
      <c r="FJ1084" s="2"/>
      <c r="FK1084" s="2"/>
      <c r="FL1084" s="2"/>
      <c r="FM1084" s="2"/>
      <c r="FN1084" s="2"/>
      <c r="FO1084" s="2"/>
      <c r="FP1084" s="2"/>
      <c r="FQ1084" s="2"/>
      <c r="FR1084" s="2"/>
      <c r="FS1084" s="2"/>
      <c r="FT1084" s="2"/>
      <c r="FU1084" s="2"/>
      <c r="FV1084" s="2"/>
      <c r="FW1084" s="2"/>
      <c r="FX1084" s="2"/>
      <c r="FY1084" s="2"/>
      <c r="FZ1084" s="2"/>
      <c r="GA1084" s="2"/>
      <c r="GB1084" s="2"/>
      <c r="GC1084" s="2"/>
      <c r="GD1084" s="2"/>
      <c r="GE1084" s="2"/>
      <c r="GF1084" s="2"/>
      <c r="GG1084" s="2"/>
      <c r="GH1084" s="2"/>
      <c r="GI1084" s="2"/>
      <c r="GJ1084" s="2"/>
      <c r="GK1084" s="2"/>
      <c r="GL1084" s="2"/>
      <c r="GM1084" s="2"/>
      <c r="GN1084" s="2"/>
      <c r="GO1084" s="2"/>
      <c r="GP1084" s="2"/>
      <c r="GQ1084" s="2"/>
      <c r="GR1084" s="2"/>
      <c r="GS1084" s="2"/>
      <c r="GT1084" s="2"/>
      <c r="GU1084" s="2"/>
      <c r="GV1084" s="2"/>
      <c r="GW1084" s="2"/>
      <c r="GX1084" s="2"/>
      <c r="GY1084" s="2"/>
      <c r="GZ1084" s="2"/>
      <c r="HA1084" s="2"/>
      <c r="HB1084" s="2"/>
      <c r="HC1084" s="2"/>
      <c r="HD1084" s="2"/>
      <c r="HE1084" s="2"/>
      <c r="HF1084" s="2"/>
      <c r="HG1084" s="2"/>
      <c r="HH1084" s="2"/>
      <c r="HI1084" s="2"/>
      <c r="HJ1084" s="2"/>
      <c r="HK1084" s="2"/>
      <c r="HL1084" s="2"/>
      <c r="HM1084" s="2"/>
      <c r="HN1084" s="2"/>
      <c r="HO1084" s="2"/>
      <c r="HP1084" s="2"/>
      <c r="HQ1084" s="2"/>
      <c r="HR1084" s="2"/>
      <c r="HS1084" s="2"/>
      <c r="HT1084" s="2"/>
      <c r="HU1084" s="2"/>
      <c r="HV1084" s="2"/>
      <c r="HW1084" s="2"/>
      <c r="HX1084" s="2"/>
      <c r="HY1084" s="2"/>
      <c r="HZ1084" s="2"/>
      <c r="IA1084" s="2"/>
      <c r="IB1084" s="2"/>
      <c r="IC1084" s="2"/>
      <c r="ID1084" s="2"/>
      <c r="IE1084" s="2"/>
      <c r="IF1084" s="2"/>
      <c r="IG1084" s="2"/>
    </row>
    <row r="1085" spans="1:241" s="6" customFormat="1" x14ac:dyDescent="0.25">
      <c r="A1085" s="33"/>
      <c r="B1085" s="29"/>
      <c r="C1085" s="29"/>
      <c r="D1085" s="30"/>
      <c r="E1085" s="29"/>
      <c r="F1085" s="29"/>
      <c r="G1085" s="29"/>
      <c r="H1085" s="29"/>
      <c r="I1085" s="3"/>
      <c r="J1085" s="3"/>
      <c r="K1085" s="3"/>
      <c r="L1085" s="57"/>
      <c r="M1085" s="57"/>
      <c r="N1085" s="57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  <c r="DP1085" s="2"/>
      <c r="DQ1085" s="2"/>
      <c r="DR1085" s="2"/>
      <c r="DS1085" s="2"/>
      <c r="DT1085" s="2"/>
      <c r="DU1085" s="2"/>
      <c r="DV1085" s="2"/>
      <c r="DW1085" s="2"/>
      <c r="DX1085" s="2"/>
      <c r="DY1085" s="2"/>
      <c r="DZ1085" s="2"/>
      <c r="EA1085" s="2"/>
      <c r="EB1085" s="2"/>
      <c r="EC1085" s="2"/>
      <c r="ED1085" s="2"/>
      <c r="EE1085" s="2"/>
      <c r="EF1085" s="2"/>
      <c r="EG1085" s="2"/>
      <c r="EH1085" s="2"/>
      <c r="EI1085" s="2"/>
      <c r="EJ1085" s="2"/>
      <c r="EK1085" s="2"/>
      <c r="EL1085" s="2"/>
      <c r="EM1085" s="2"/>
      <c r="EN1085" s="2"/>
      <c r="EO1085" s="2"/>
      <c r="EP1085" s="2"/>
      <c r="EQ1085" s="2"/>
      <c r="ER1085" s="2"/>
      <c r="ES1085" s="2"/>
      <c r="ET1085" s="2"/>
      <c r="EU1085" s="2"/>
      <c r="EV1085" s="2"/>
      <c r="EW1085" s="2"/>
      <c r="EX1085" s="2"/>
      <c r="EY1085" s="2"/>
      <c r="EZ1085" s="2"/>
      <c r="FA1085" s="2"/>
      <c r="FB1085" s="2"/>
      <c r="FC1085" s="2"/>
      <c r="FD1085" s="2"/>
      <c r="FE1085" s="2"/>
      <c r="FF1085" s="2"/>
      <c r="FG1085" s="2"/>
      <c r="FH1085" s="2"/>
      <c r="FI1085" s="2"/>
      <c r="FJ1085" s="2"/>
      <c r="FK1085" s="2"/>
      <c r="FL1085" s="2"/>
      <c r="FM1085" s="2"/>
      <c r="FN1085" s="2"/>
      <c r="FO1085" s="2"/>
      <c r="FP1085" s="2"/>
      <c r="FQ1085" s="2"/>
      <c r="FR1085" s="2"/>
      <c r="FS1085" s="2"/>
      <c r="FT1085" s="2"/>
      <c r="FU1085" s="2"/>
      <c r="FV1085" s="2"/>
      <c r="FW1085" s="2"/>
      <c r="FX1085" s="2"/>
      <c r="FY1085" s="2"/>
      <c r="FZ1085" s="2"/>
      <c r="GA1085" s="2"/>
      <c r="GB1085" s="2"/>
      <c r="GC1085" s="2"/>
      <c r="GD1085" s="2"/>
      <c r="GE1085" s="2"/>
      <c r="GF1085" s="2"/>
      <c r="GG1085" s="2"/>
      <c r="GH1085" s="2"/>
      <c r="GI1085" s="2"/>
      <c r="GJ1085" s="2"/>
      <c r="GK1085" s="2"/>
      <c r="GL1085" s="2"/>
      <c r="GM1085" s="2"/>
      <c r="GN1085" s="2"/>
      <c r="GO1085" s="2"/>
      <c r="GP1085" s="2"/>
      <c r="GQ1085" s="2"/>
      <c r="GR1085" s="2"/>
      <c r="GS1085" s="2"/>
      <c r="GT1085" s="2"/>
      <c r="GU1085" s="2"/>
      <c r="GV1085" s="2"/>
      <c r="GW1085" s="2"/>
      <c r="GX1085" s="2"/>
      <c r="GY1085" s="2"/>
      <c r="GZ1085" s="2"/>
      <c r="HA1085" s="2"/>
      <c r="HB1085" s="2"/>
      <c r="HC1085" s="2"/>
      <c r="HD1085" s="2"/>
      <c r="HE1085" s="2"/>
      <c r="HF1085" s="2"/>
      <c r="HG1085" s="2"/>
      <c r="HH1085" s="2"/>
      <c r="HI1085" s="2"/>
      <c r="HJ1085" s="2"/>
      <c r="HK1085" s="2"/>
      <c r="HL1085" s="2"/>
      <c r="HM1085" s="2"/>
      <c r="HN1085" s="2"/>
      <c r="HO1085" s="2"/>
      <c r="HP1085" s="2"/>
      <c r="HQ1085" s="2"/>
      <c r="HR1085" s="2"/>
      <c r="HS1085" s="2"/>
      <c r="HT1085" s="2"/>
      <c r="HU1085" s="2"/>
      <c r="HV1085" s="2"/>
      <c r="HW1085" s="2"/>
      <c r="HX1085" s="2"/>
      <c r="HY1085" s="2"/>
      <c r="HZ1085" s="2"/>
      <c r="IA1085" s="2"/>
      <c r="IB1085" s="2"/>
      <c r="IC1085" s="2"/>
      <c r="ID1085" s="2"/>
      <c r="IE1085" s="2"/>
      <c r="IF1085" s="2"/>
      <c r="IG1085" s="2"/>
    </row>
    <row r="1086" spans="1:241" s="6" customFormat="1" x14ac:dyDescent="0.25">
      <c r="A1086" s="33"/>
      <c r="B1086" s="29"/>
      <c r="C1086" s="29"/>
      <c r="D1086" s="30"/>
      <c r="E1086" s="29"/>
      <c r="F1086" s="29"/>
      <c r="G1086" s="29"/>
      <c r="H1086" s="29"/>
      <c r="I1086" s="3"/>
      <c r="J1086" s="3"/>
      <c r="K1086" s="3"/>
      <c r="L1086" s="57"/>
      <c r="M1086" s="57"/>
      <c r="N1086" s="57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  <c r="DT1086" s="2"/>
      <c r="DU1086" s="2"/>
      <c r="DV1086" s="2"/>
      <c r="DW1086" s="2"/>
      <c r="DX1086" s="2"/>
      <c r="DY1086" s="2"/>
      <c r="DZ1086" s="2"/>
      <c r="EA1086" s="2"/>
      <c r="EB1086" s="2"/>
      <c r="EC1086" s="2"/>
      <c r="ED1086" s="2"/>
      <c r="EE1086" s="2"/>
      <c r="EF1086" s="2"/>
      <c r="EG1086" s="2"/>
      <c r="EH1086" s="2"/>
      <c r="EI1086" s="2"/>
      <c r="EJ1086" s="2"/>
      <c r="EK1086" s="2"/>
      <c r="EL1086" s="2"/>
      <c r="EM1086" s="2"/>
      <c r="EN1086" s="2"/>
      <c r="EO1086" s="2"/>
      <c r="EP1086" s="2"/>
      <c r="EQ1086" s="2"/>
      <c r="ER1086" s="2"/>
      <c r="ES1086" s="2"/>
      <c r="ET1086" s="2"/>
      <c r="EU1086" s="2"/>
      <c r="EV1086" s="2"/>
      <c r="EW1086" s="2"/>
      <c r="EX1086" s="2"/>
      <c r="EY1086" s="2"/>
      <c r="EZ1086" s="2"/>
      <c r="FA1086" s="2"/>
      <c r="FB1086" s="2"/>
      <c r="FC1086" s="2"/>
      <c r="FD1086" s="2"/>
      <c r="FE1086" s="2"/>
      <c r="FF1086" s="2"/>
      <c r="FG1086" s="2"/>
      <c r="FH1086" s="2"/>
      <c r="FI1086" s="2"/>
      <c r="FJ1086" s="2"/>
      <c r="FK1086" s="2"/>
      <c r="FL1086" s="2"/>
      <c r="FM1086" s="2"/>
      <c r="FN1086" s="2"/>
      <c r="FO1086" s="2"/>
      <c r="FP1086" s="2"/>
      <c r="FQ1086" s="2"/>
      <c r="FR1086" s="2"/>
      <c r="FS1086" s="2"/>
      <c r="FT1086" s="2"/>
      <c r="FU1086" s="2"/>
      <c r="FV1086" s="2"/>
      <c r="FW1086" s="2"/>
      <c r="FX1086" s="2"/>
      <c r="FY1086" s="2"/>
      <c r="FZ1086" s="2"/>
      <c r="GA1086" s="2"/>
      <c r="GB1086" s="2"/>
      <c r="GC1086" s="2"/>
      <c r="GD1086" s="2"/>
      <c r="GE1086" s="2"/>
      <c r="GF1086" s="2"/>
      <c r="GG1086" s="2"/>
      <c r="GH1086" s="2"/>
      <c r="GI1086" s="2"/>
      <c r="GJ1086" s="2"/>
      <c r="GK1086" s="2"/>
      <c r="GL1086" s="2"/>
      <c r="GM1086" s="2"/>
      <c r="GN1086" s="2"/>
      <c r="GO1086" s="2"/>
      <c r="GP1086" s="2"/>
      <c r="GQ1086" s="2"/>
      <c r="GR1086" s="2"/>
      <c r="GS1086" s="2"/>
      <c r="GT1086" s="2"/>
      <c r="GU1086" s="2"/>
      <c r="GV1086" s="2"/>
      <c r="GW1086" s="2"/>
      <c r="GX1086" s="2"/>
      <c r="GY1086" s="2"/>
      <c r="GZ1086" s="2"/>
      <c r="HA1086" s="2"/>
      <c r="HB1086" s="2"/>
      <c r="HC1086" s="2"/>
      <c r="HD1086" s="2"/>
      <c r="HE1086" s="2"/>
      <c r="HF1086" s="2"/>
      <c r="HG1086" s="2"/>
      <c r="HH1086" s="2"/>
      <c r="HI1086" s="2"/>
      <c r="HJ1086" s="2"/>
      <c r="HK1086" s="2"/>
      <c r="HL1086" s="2"/>
      <c r="HM1086" s="2"/>
      <c r="HN1086" s="2"/>
      <c r="HO1086" s="2"/>
      <c r="HP1086" s="2"/>
      <c r="HQ1086" s="2"/>
      <c r="HR1086" s="2"/>
      <c r="HS1086" s="2"/>
      <c r="HT1086" s="2"/>
      <c r="HU1086" s="2"/>
      <c r="HV1086" s="2"/>
      <c r="HW1086" s="2"/>
      <c r="HX1086" s="2"/>
      <c r="HY1086" s="2"/>
      <c r="HZ1086" s="2"/>
      <c r="IA1086" s="2"/>
      <c r="IB1086" s="2"/>
      <c r="IC1086" s="2"/>
      <c r="ID1086" s="2"/>
      <c r="IE1086" s="2"/>
      <c r="IF1086" s="2"/>
      <c r="IG1086" s="2"/>
    </row>
    <row r="1087" spans="1:241" s="6" customFormat="1" x14ac:dyDescent="0.25">
      <c r="A1087" s="33"/>
      <c r="B1087" s="29"/>
      <c r="C1087" s="29"/>
      <c r="D1087" s="30"/>
      <c r="E1087" s="29"/>
      <c r="F1087" s="29"/>
      <c r="G1087" s="29"/>
      <c r="H1087" s="29"/>
      <c r="I1087" s="3"/>
      <c r="J1087" s="3"/>
      <c r="K1087" s="3"/>
      <c r="L1087" s="57"/>
      <c r="M1087" s="57"/>
      <c r="N1087" s="57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  <c r="DP1087" s="2"/>
      <c r="DQ1087" s="2"/>
      <c r="DR1087" s="2"/>
      <c r="DS1087" s="2"/>
      <c r="DT1087" s="2"/>
      <c r="DU1087" s="2"/>
      <c r="DV1087" s="2"/>
      <c r="DW1087" s="2"/>
      <c r="DX1087" s="2"/>
      <c r="DY1087" s="2"/>
      <c r="DZ1087" s="2"/>
      <c r="EA1087" s="2"/>
      <c r="EB1087" s="2"/>
      <c r="EC1087" s="2"/>
      <c r="ED1087" s="2"/>
      <c r="EE1087" s="2"/>
      <c r="EF1087" s="2"/>
      <c r="EG1087" s="2"/>
      <c r="EH1087" s="2"/>
      <c r="EI1087" s="2"/>
      <c r="EJ1087" s="2"/>
      <c r="EK1087" s="2"/>
      <c r="EL1087" s="2"/>
      <c r="EM1087" s="2"/>
      <c r="EN1087" s="2"/>
      <c r="EO1087" s="2"/>
      <c r="EP1087" s="2"/>
      <c r="EQ1087" s="2"/>
      <c r="ER1087" s="2"/>
      <c r="ES1087" s="2"/>
      <c r="ET1087" s="2"/>
      <c r="EU1087" s="2"/>
      <c r="EV1087" s="2"/>
      <c r="EW1087" s="2"/>
      <c r="EX1087" s="2"/>
      <c r="EY1087" s="2"/>
      <c r="EZ1087" s="2"/>
      <c r="FA1087" s="2"/>
      <c r="FB1087" s="2"/>
      <c r="FC1087" s="2"/>
      <c r="FD1087" s="2"/>
      <c r="FE1087" s="2"/>
      <c r="FF1087" s="2"/>
      <c r="FG1087" s="2"/>
      <c r="FH1087" s="2"/>
      <c r="FI1087" s="2"/>
      <c r="FJ1087" s="2"/>
      <c r="FK1087" s="2"/>
      <c r="FL1087" s="2"/>
      <c r="FM1087" s="2"/>
      <c r="FN1087" s="2"/>
      <c r="FO1087" s="2"/>
      <c r="FP1087" s="2"/>
      <c r="FQ1087" s="2"/>
      <c r="FR1087" s="2"/>
      <c r="FS1087" s="2"/>
      <c r="FT1087" s="2"/>
      <c r="FU1087" s="2"/>
      <c r="FV1087" s="2"/>
      <c r="FW1087" s="2"/>
      <c r="FX1087" s="2"/>
      <c r="FY1087" s="2"/>
      <c r="FZ1087" s="2"/>
      <c r="GA1087" s="2"/>
      <c r="GB1087" s="2"/>
      <c r="GC1087" s="2"/>
      <c r="GD1087" s="2"/>
      <c r="GE1087" s="2"/>
      <c r="GF1087" s="2"/>
      <c r="GG1087" s="2"/>
      <c r="GH1087" s="2"/>
      <c r="GI1087" s="2"/>
      <c r="GJ1087" s="2"/>
      <c r="GK1087" s="2"/>
      <c r="GL1087" s="2"/>
      <c r="GM1087" s="2"/>
      <c r="GN1087" s="2"/>
      <c r="GO1087" s="2"/>
      <c r="GP1087" s="2"/>
      <c r="GQ1087" s="2"/>
      <c r="GR1087" s="2"/>
      <c r="GS1087" s="2"/>
      <c r="GT1087" s="2"/>
      <c r="GU1087" s="2"/>
      <c r="GV1087" s="2"/>
      <c r="GW1087" s="2"/>
      <c r="GX1087" s="2"/>
      <c r="GY1087" s="2"/>
      <c r="GZ1087" s="2"/>
      <c r="HA1087" s="2"/>
      <c r="HB1087" s="2"/>
      <c r="HC1087" s="2"/>
      <c r="HD1087" s="2"/>
      <c r="HE1087" s="2"/>
      <c r="HF1087" s="2"/>
      <c r="HG1087" s="2"/>
      <c r="HH1087" s="2"/>
      <c r="HI1087" s="2"/>
      <c r="HJ1087" s="2"/>
      <c r="HK1087" s="2"/>
      <c r="HL1087" s="2"/>
      <c r="HM1087" s="2"/>
      <c r="HN1087" s="2"/>
      <c r="HO1087" s="2"/>
      <c r="HP1087" s="2"/>
      <c r="HQ1087" s="2"/>
      <c r="HR1087" s="2"/>
      <c r="HS1087" s="2"/>
      <c r="HT1087" s="2"/>
      <c r="HU1087" s="2"/>
      <c r="HV1087" s="2"/>
      <c r="HW1087" s="2"/>
      <c r="HX1087" s="2"/>
      <c r="HY1087" s="2"/>
      <c r="HZ1087" s="2"/>
      <c r="IA1087" s="2"/>
      <c r="IB1087" s="2"/>
      <c r="IC1087" s="2"/>
      <c r="ID1087" s="2"/>
      <c r="IE1087" s="2"/>
      <c r="IF1087" s="2"/>
      <c r="IG1087" s="2"/>
    </row>
    <row r="1088" spans="1:241" s="6" customFormat="1" x14ac:dyDescent="0.25">
      <c r="A1088" s="33"/>
      <c r="B1088" s="29"/>
      <c r="C1088" s="29"/>
      <c r="D1088" s="30"/>
      <c r="E1088" s="29"/>
      <c r="F1088" s="29"/>
      <c r="G1088" s="29"/>
      <c r="H1088" s="29"/>
      <c r="I1088" s="3"/>
      <c r="J1088" s="3"/>
      <c r="K1088" s="3"/>
      <c r="L1088" s="57"/>
      <c r="M1088" s="57"/>
      <c r="N1088" s="57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  <c r="DP1088" s="2"/>
      <c r="DQ1088" s="2"/>
      <c r="DR1088" s="2"/>
      <c r="DS1088" s="2"/>
      <c r="DT1088" s="2"/>
      <c r="DU1088" s="2"/>
      <c r="DV1088" s="2"/>
      <c r="DW1088" s="2"/>
      <c r="DX1088" s="2"/>
      <c r="DY1088" s="2"/>
      <c r="DZ1088" s="2"/>
      <c r="EA1088" s="2"/>
      <c r="EB1088" s="2"/>
      <c r="EC1088" s="2"/>
      <c r="ED1088" s="2"/>
      <c r="EE1088" s="2"/>
      <c r="EF1088" s="2"/>
      <c r="EG1088" s="2"/>
      <c r="EH1088" s="2"/>
      <c r="EI1088" s="2"/>
      <c r="EJ1088" s="2"/>
      <c r="EK1088" s="2"/>
      <c r="EL1088" s="2"/>
      <c r="EM1088" s="2"/>
      <c r="EN1088" s="2"/>
      <c r="EO1088" s="2"/>
      <c r="EP1088" s="2"/>
      <c r="EQ1088" s="2"/>
      <c r="ER1088" s="2"/>
      <c r="ES1088" s="2"/>
      <c r="ET1088" s="2"/>
      <c r="EU1088" s="2"/>
      <c r="EV1088" s="2"/>
      <c r="EW1088" s="2"/>
      <c r="EX1088" s="2"/>
      <c r="EY1088" s="2"/>
      <c r="EZ1088" s="2"/>
      <c r="FA1088" s="2"/>
      <c r="FB1088" s="2"/>
      <c r="FC1088" s="2"/>
      <c r="FD1088" s="2"/>
      <c r="FE1088" s="2"/>
      <c r="FF1088" s="2"/>
      <c r="FG1088" s="2"/>
      <c r="FH1088" s="2"/>
      <c r="FI1088" s="2"/>
      <c r="FJ1088" s="2"/>
      <c r="FK1088" s="2"/>
      <c r="FL1088" s="2"/>
      <c r="FM1088" s="2"/>
      <c r="FN1088" s="2"/>
      <c r="FO1088" s="2"/>
      <c r="FP1088" s="2"/>
      <c r="FQ1088" s="2"/>
      <c r="FR1088" s="2"/>
      <c r="FS1088" s="2"/>
      <c r="FT1088" s="2"/>
      <c r="FU1088" s="2"/>
      <c r="FV1088" s="2"/>
      <c r="FW1088" s="2"/>
      <c r="FX1088" s="2"/>
      <c r="FY1088" s="2"/>
      <c r="FZ1088" s="2"/>
      <c r="GA1088" s="2"/>
      <c r="GB1088" s="2"/>
      <c r="GC1088" s="2"/>
      <c r="GD1088" s="2"/>
      <c r="GE1088" s="2"/>
      <c r="GF1088" s="2"/>
      <c r="GG1088" s="2"/>
      <c r="GH1088" s="2"/>
      <c r="GI1088" s="2"/>
      <c r="GJ1088" s="2"/>
      <c r="GK1088" s="2"/>
      <c r="GL1088" s="2"/>
      <c r="GM1088" s="2"/>
      <c r="GN1088" s="2"/>
      <c r="GO1088" s="2"/>
      <c r="GP1088" s="2"/>
      <c r="GQ1088" s="2"/>
      <c r="GR1088" s="2"/>
      <c r="GS1088" s="2"/>
      <c r="GT1088" s="2"/>
      <c r="GU1088" s="2"/>
      <c r="GV1088" s="2"/>
      <c r="GW1088" s="2"/>
      <c r="GX1088" s="2"/>
      <c r="GY1088" s="2"/>
      <c r="GZ1088" s="2"/>
      <c r="HA1088" s="2"/>
      <c r="HB1088" s="2"/>
      <c r="HC1088" s="2"/>
      <c r="HD1088" s="2"/>
      <c r="HE1088" s="2"/>
      <c r="HF1088" s="2"/>
      <c r="HG1088" s="2"/>
      <c r="HH1088" s="2"/>
      <c r="HI1088" s="2"/>
      <c r="HJ1088" s="2"/>
      <c r="HK1088" s="2"/>
      <c r="HL1088" s="2"/>
      <c r="HM1088" s="2"/>
      <c r="HN1088" s="2"/>
      <c r="HO1088" s="2"/>
      <c r="HP1088" s="2"/>
      <c r="HQ1088" s="2"/>
      <c r="HR1088" s="2"/>
      <c r="HS1088" s="2"/>
      <c r="HT1088" s="2"/>
      <c r="HU1088" s="2"/>
      <c r="HV1088" s="2"/>
      <c r="HW1088" s="2"/>
      <c r="HX1088" s="2"/>
      <c r="HY1088" s="2"/>
      <c r="HZ1088" s="2"/>
      <c r="IA1088" s="2"/>
      <c r="IB1088" s="2"/>
      <c r="IC1088" s="2"/>
      <c r="ID1088" s="2"/>
      <c r="IE1088" s="2"/>
      <c r="IF1088" s="2"/>
      <c r="IG1088" s="2"/>
    </row>
    <row r="1089" spans="1:241" s="6" customFormat="1" x14ac:dyDescent="0.25">
      <c r="A1089" s="33"/>
      <c r="B1089" s="29"/>
      <c r="C1089" s="29"/>
      <c r="D1089" s="30"/>
      <c r="E1089" s="29"/>
      <c r="F1089" s="29"/>
      <c r="G1089" s="29"/>
      <c r="H1089" s="29"/>
      <c r="I1089" s="3"/>
      <c r="J1089" s="3"/>
      <c r="K1089" s="3"/>
      <c r="L1089" s="57"/>
      <c r="M1089" s="57"/>
      <c r="N1089" s="57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  <c r="DP1089" s="2"/>
      <c r="DQ1089" s="2"/>
      <c r="DR1089" s="2"/>
      <c r="DS1089" s="2"/>
      <c r="DT1089" s="2"/>
      <c r="DU1089" s="2"/>
      <c r="DV1089" s="2"/>
      <c r="DW1089" s="2"/>
      <c r="DX1089" s="2"/>
      <c r="DY1089" s="2"/>
      <c r="DZ1089" s="2"/>
      <c r="EA1089" s="2"/>
      <c r="EB1089" s="2"/>
      <c r="EC1089" s="2"/>
      <c r="ED1089" s="2"/>
      <c r="EE1089" s="2"/>
      <c r="EF1089" s="2"/>
      <c r="EG1089" s="2"/>
      <c r="EH1089" s="2"/>
      <c r="EI1089" s="2"/>
      <c r="EJ1089" s="2"/>
      <c r="EK1089" s="2"/>
      <c r="EL1089" s="2"/>
      <c r="EM1089" s="2"/>
      <c r="EN1089" s="2"/>
      <c r="EO1089" s="2"/>
      <c r="EP1089" s="2"/>
      <c r="EQ1089" s="2"/>
      <c r="ER1089" s="2"/>
      <c r="ES1089" s="2"/>
      <c r="ET1089" s="2"/>
      <c r="EU1089" s="2"/>
      <c r="EV1089" s="2"/>
      <c r="EW1089" s="2"/>
      <c r="EX1089" s="2"/>
      <c r="EY1089" s="2"/>
      <c r="EZ1089" s="2"/>
      <c r="FA1089" s="2"/>
      <c r="FB1089" s="2"/>
      <c r="FC1089" s="2"/>
      <c r="FD1089" s="2"/>
      <c r="FE1089" s="2"/>
      <c r="FF1089" s="2"/>
      <c r="FG1089" s="2"/>
      <c r="FH1089" s="2"/>
      <c r="FI1089" s="2"/>
      <c r="FJ1089" s="2"/>
      <c r="FK1089" s="2"/>
      <c r="FL1089" s="2"/>
      <c r="FM1089" s="2"/>
      <c r="FN1089" s="2"/>
      <c r="FO1089" s="2"/>
      <c r="FP1089" s="2"/>
      <c r="FQ1089" s="2"/>
      <c r="FR1089" s="2"/>
      <c r="FS1089" s="2"/>
      <c r="FT1089" s="2"/>
      <c r="FU1089" s="2"/>
      <c r="FV1089" s="2"/>
      <c r="FW1089" s="2"/>
      <c r="FX1089" s="2"/>
      <c r="FY1089" s="2"/>
      <c r="FZ1089" s="2"/>
      <c r="GA1089" s="2"/>
      <c r="GB1089" s="2"/>
      <c r="GC1089" s="2"/>
      <c r="GD1089" s="2"/>
      <c r="GE1089" s="2"/>
      <c r="GF1089" s="2"/>
      <c r="GG1089" s="2"/>
      <c r="GH1089" s="2"/>
      <c r="GI1089" s="2"/>
      <c r="GJ1089" s="2"/>
      <c r="GK1089" s="2"/>
      <c r="GL1089" s="2"/>
      <c r="GM1089" s="2"/>
      <c r="GN1089" s="2"/>
      <c r="GO1089" s="2"/>
      <c r="GP1089" s="2"/>
      <c r="GQ1089" s="2"/>
      <c r="GR1089" s="2"/>
      <c r="GS1089" s="2"/>
      <c r="GT1089" s="2"/>
      <c r="GU1089" s="2"/>
      <c r="GV1089" s="2"/>
      <c r="GW1089" s="2"/>
      <c r="GX1089" s="2"/>
      <c r="GY1089" s="2"/>
      <c r="GZ1089" s="2"/>
      <c r="HA1089" s="2"/>
      <c r="HB1089" s="2"/>
      <c r="HC1089" s="2"/>
      <c r="HD1089" s="2"/>
      <c r="HE1089" s="2"/>
      <c r="HF1089" s="2"/>
      <c r="HG1089" s="2"/>
      <c r="HH1089" s="2"/>
      <c r="HI1089" s="2"/>
      <c r="HJ1089" s="2"/>
      <c r="HK1089" s="2"/>
      <c r="HL1089" s="2"/>
      <c r="HM1089" s="2"/>
      <c r="HN1089" s="2"/>
      <c r="HO1089" s="2"/>
      <c r="HP1089" s="2"/>
      <c r="HQ1089" s="2"/>
      <c r="HR1089" s="2"/>
      <c r="HS1089" s="2"/>
      <c r="HT1089" s="2"/>
      <c r="HU1089" s="2"/>
      <c r="HV1089" s="2"/>
      <c r="HW1089" s="2"/>
      <c r="HX1089" s="2"/>
      <c r="HY1089" s="2"/>
      <c r="HZ1089" s="2"/>
      <c r="IA1089" s="2"/>
      <c r="IB1089" s="2"/>
      <c r="IC1089" s="2"/>
      <c r="ID1089" s="2"/>
      <c r="IE1089" s="2"/>
      <c r="IF1089" s="2"/>
      <c r="IG1089" s="2"/>
    </row>
    <row r="1090" spans="1:241" s="6" customFormat="1" x14ac:dyDescent="0.25">
      <c r="A1090" s="33"/>
      <c r="B1090" s="29"/>
      <c r="C1090" s="29"/>
      <c r="D1090" s="30"/>
      <c r="E1090" s="29"/>
      <c r="F1090" s="29"/>
      <c r="G1090" s="29"/>
      <c r="H1090" s="29"/>
      <c r="I1090" s="3"/>
      <c r="J1090" s="3"/>
      <c r="K1090" s="3"/>
      <c r="L1090" s="57"/>
      <c r="M1090" s="57"/>
      <c r="N1090" s="57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  <c r="DP1090" s="2"/>
      <c r="DQ1090" s="2"/>
      <c r="DR1090" s="2"/>
      <c r="DS1090" s="2"/>
      <c r="DT1090" s="2"/>
      <c r="DU1090" s="2"/>
      <c r="DV1090" s="2"/>
      <c r="DW1090" s="2"/>
      <c r="DX1090" s="2"/>
      <c r="DY1090" s="2"/>
      <c r="DZ1090" s="2"/>
      <c r="EA1090" s="2"/>
      <c r="EB1090" s="2"/>
      <c r="EC1090" s="2"/>
      <c r="ED1090" s="2"/>
      <c r="EE1090" s="2"/>
      <c r="EF1090" s="2"/>
      <c r="EG1090" s="2"/>
      <c r="EH1090" s="2"/>
      <c r="EI1090" s="2"/>
      <c r="EJ1090" s="2"/>
      <c r="EK1090" s="2"/>
      <c r="EL1090" s="2"/>
      <c r="EM1090" s="2"/>
      <c r="EN1090" s="2"/>
      <c r="EO1090" s="2"/>
      <c r="EP1090" s="2"/>
      <c r="EQ1090" s="2"/>
      <c r="ER1090" s="2"/>
      <c r="ES1090" s="2"/>
      <c r="ET1090" s="2"/>
      <c r="EU1090" s="2"/>
      <c r="EV1090" s="2"/>
      <c r="EW1090" s="2"/>
      <c r="EX1090" s="2"/>
      <c r="EY1090" s="2"/>
      <c r="EZ1090" s="2"/>
      <c r="FA1090" s="2"/>
      <c r="FB1090" s="2"/>
      <c r="FC1090" s="2"/>
      <c r="FD1090" s="2"/>
      <c r="FE1090" s="2"/>
      <c r="FF1090" s="2"/>
      <c r="FG1090" s="2"/>
      <c r="FH1090" s="2"/>
      <c r="FI1090" s="2"/>
      <c r="FJ1090" s="2"/>
      <c r="FK1090" s="2"/>
      <c r="FL1090" s="2"/>
      <c r="FM1090" s="2"/>
      <c r="FN1090" s="2"/>
      <c r="FO1090" s="2"/>
      <c r="FP1090" s="2"/>
      <c r="FQ1090" s="2"/>
      <c r="FR1090" s="2"/>
      <c r="FS1090" s="2"/>
      <c r="FT1090" s="2"/>
      <c r="FU1090" s="2"/>
      <c r="FV1090" s="2"/>
      <c r="FW1090" s="2"/>
      <c r="FX1090" s="2"/>
      <c r="FY1090" s="2"/>
      <c r="FZ1090" s="2"/>
      <c r="GA1090" s="2"/>
      <c r="GB1090" s="2"/>
      <c r="GC1090" s="2"/>
      <c r="GD1090" s="2"/>
      <c r="GE1090" s="2"/>
      <c r="GF1090" s="2"/>
      <c r="GG1090" s="2"/>
      <c r="GH1090" s="2"/>
      <c r="GI1090" s="2"/>
      <c r="GJ1090" s="2"/>
      <c r="GK1090" s="2"/>
      <c r="GL1090" s="2"/>
      <c r="GM1090" s="2"/>
      <c r="GN1090" s="2"/>
      <c r="GO1090" s="2"/>
      <c r="GP1090" s="2"/>
      <c r="GQ1090" s="2"/>
      <c r="GR1090" s="2"/>
      <c r="GS1090" s="2"/>
      <c r="GT1090" s="2"/>
      <c r="GU1090" s="2"/>
      <c r="GV1090" s="2"/>
      <c r="GW1090" s="2"/>
      <c r="GX1090" s="2"/>
      <c r="GY1090" s="2"/>
      <c r="GZ1090" s="2"/>
      <c r="HA1090" s="2"/>
      <c r="HB1090" s="2"/>
      <c r="HC1090" s="2"/>
      <c r="HD1090" s="2"/>
      <c r="HE1090" s="2"/>
      <c r="HF1090" s="2"/>
      <c r="HG1090" s="2"/>
      <c r="HH1090" s="2"/>
      <c r="HI1090" s="2"/>
      <c r="HJ1090" s="2"/>
      <c r="HK1090" s="2"/>
      <c r="HL1090" s="2"/>
      <c r="HM1090" s="2"/>
      <c r="HN1090" s="2"/>
      <c r="HO1090" s="2"/>
      <c r="HP1090" s="2"/>
      <c r="HQ1090" s="2"/>
      <c r="HR1090" s="2"/>
      <c r="HS1090" s="2"/>
      <c r="HT1090" s="2"/>
      <c r="HU1090" s="2"/>
      <c r="HV1090" s="2"/>
      <c r="HW1090" s="2"/>
      <c r="HX1090" s="2"/>
      <c r="HY1090" s="2"/>
      <c r="HZ1090" s="2"/>
      <c r="IA1090" s="2"/>
      <c r="IB1090" s="2"/>
      <c r="IC1090" s="2"/>
      <c r="ID1090" s="2"/>
      <c r="IE1090" s="2"/>
      <c r="IF1090" s="2"/>
      <c r="IG1090" s="2"/>
    </row>
    <row r="1091" spans="1:241" s="6" customFormat="1" x14ac:dyDescent="0.25">
      <c r="A1091" s="33"/>
      <c r="B1091" s="29"/>
      <c r="C1091" s="29"/>
      <c r="D1091" s="30"/>
      <c r="E1091" s="29"/>
      <c r="F1091" s="29"/>
      <c r="G1091" s="29"/>
      <c r="H1091" s="29"/>
      <c r="I1091" s="3"/>
      <c r="J1091" s="3"/>
      <c r="K1091" s="3"/>
      <c r="L1091" s="57"/>
      <c r="M1091" s="57"/>
      <c r="N1091" s="57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  <c r="DP1091" s="2"/>
      <c r="DQ1091" s="2"/>
      <c r="DR1091" s="2"/>
      <c r="DS1091" s="2"/>
      <c r="DT1091" s="2"/>
      <c r="DU1091" s="2"/>
      <c r="DV1091" s="2"/>
      <c r="DW1091" s="2"/>
      <c r="DX1091" s="2"/>
      <c r="DY1091" s="2"/>
      <c r="DZ1091" s="2"/>
      <c r="EA1091" s="2"/>
      <c r="EB1091" s="2"/>
      <c r="EC1091" s="2"/>
      <c r="ED1091" s="2"/>
      <c r="EE1091" s="2"/>
      <c r="EF1091" s="2"/>
      <c r="EG1091" s="2"/>
      <c r="EH1091" s="2"/>
      <c r="EI1091" s="2"/>
      <c r="EJ1091" s="2"/>
      <c r="EK1091" s="2"/>
      <c r="EL1091" s="2"/>
      <c r="EM1091" s="2"/>
      <c r="EN1091" s="2"/>
      <c r="EO1091" s="2"/>
      <c r="EP1091" s="2"/>
      <c r="EQ1091" s="2"/>
      <c r="ER1091" s="2"/>
      <c r="ES1091" s="2"/>
      <c r="ET1091" s="2"/>
      <c r="EU1091" s="2"/>
      <c r="EV1091" s="2"/>
      <c r="EW1091" s="2"/>
      <c r="EX1091" s="2"/>
      <c r="EY1091" s="2"/>
      <c r="EZ1091" s="2"/>
      <c r="FA1091" s="2"/>
      <c r="FB1091" s="2"/>
      <c r="FC1091" s="2"/>
      <c r="FD1091" s="2"/>
      <c r="FE1091" s="2"/>
      <c r="FF1091" s="2"/>
      <c r="FG1091" s="2"/>
      <c r="FH1091" s="2"/>
      <c r="FI1091" s="2"/>
      <c r="FJ1091" s="2"/>
      <c r="FK1091" s="2"/>
      <c r="FL1091" s="2"/>
      <c r="FM1091" s="2"/>
      <c r="FN1091" s="2"/>
      <c r="FO1091" s="2"/>
      <c r="FP1091" s="2"/>
      <c r="FQ1091" s="2"/>
      <c r="FR1091" s="2"/>
      <c r="FS1091" s="2"/>
      <c r="FT1091" s="2"/>
      <c r="FU1091" s="2"/>
      <c r="FV1091" s="2"/>
      <c r="FW1091" s="2"/>
      <c r="FX1091" s="2"/>
      <c r="FY1091" s="2"/>
      <c r="FZ1091" s="2"/>
      <c r="GA1091" s="2"/>
      <c r="GB1091" s="2"/>
      <c r="GC1091" s="2"/>
      <c r="GD1091" s="2"/>
      <c r="GE1091" s="2"/>
      <c r="GF1091" s="2"/>
      <c r="GG1091" s="2"/>
      <c r="GH1091" s="2"/>
      <c r="GI1091" s="2"/>
      <c r="GJ1091" s="2"/>
      <c r="GK1091" s="2"/>
      <c r="GL1091" s="2"/>
      <c r="GM1091" s="2"/>
      <c r="GN1091" s="2"/>
      <c r="GO1091" s="2"/>
      <c r="GP1091" s="2"/>
      <c r="GQ1091" s="2"/>
      <c r="GR1091" s="2"/>
      <c r="GS1091" s="2"/>
      <c r="GT1091" s="2"/>
      <c r="GU1091" s="2"/>
      <c r="GV1091" s="2"/>
      <c r="GW1091" s="2"/>
      <c r="GX1091" s="2"/>
      <c r="GY1091" s="2"/>
      <c r="GZ1091" s="2"/>
      <c r="HA1091" s="2"/>
      <c r="HB1091" s="2"/>
      <c r="HC1091" s="2"/>
      <c r="HD1091" s="2"/>
      <c r="HE1091" s="2"/>
      <c r="HF1091" s="2"/>
      <c r="HG1091" s="2"/>
      <c r="HH1091" s="2"/>
      <c r="HI1091" s="2"/>
      <c r="HJ1091" s="2"/>
      <c r="HK1091" s="2"/>
      <c r="HL1091" s="2"/>
      <c r="HM1091" s="2"/>
      <c r="HN1091" s="2"/>
      <c r="HO1091" s="2"/>
      <c r="HP1091" s="2"/>
      <c r="HQ1091" s="2"/>
      <c r="HR1091" s="2"/>
      <c r="HS1091" s="2"/>
      <c r="HT1091" s="2"/>
      <c r="HU1091" s="2"/>
      <c r="HV1091" s="2"/>
      <c r="HW1091" s="2"/>
      <c r="HX1091" s="2"/>
      <c r="HY1091" s="2"/>
      <c r="HZ1091" s="2"/>
      <c r="IA1091" s="2"/>
      <c r="IB1091" s="2"/>
      <c r="IC1091" s="2"/>
      <c r="ID1091" s="2"/>
      <c r="IE1091" s="2"/>
      <c r="IF1091" s="2"/>
      <c r="IG1091" s="2"/>
    </row>
    <row r="1092" spans="1:241" s="6" customFormat="1" x14ac:dyDescent="0.25">
      <c r="A1092" s="33"/>
      <c r="B1092" s="29"/>
      <c r="C1092" s="29"/>
      <c r="D1092" s="30"/>
      <c r="E1092" s="29"/>
      <c r="F1092" s="29"/>
      <c r="G1092" s="29"/>
      <c r="H1092" s="29"/>
      <c r="I1092" s="3"/>
      <c r="J1092" s="3"/>
      <c r="K1092" s="3"/>
      <c r="L1092" s="57"/>
      <c r="M1092" s="57"/>
      <c r="N1092" s="57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  <c r="DP1092" s="2"/>
      <c r="DQ1092" s="2"/>
      <c r="DR1092" s="2"/>
      <c r="DS1092" s="2"/>
      <c r="DT1092" s="2"/>
      <c r="DU1092" s="2"/>
      <c r="DV1092" s="2"/>
      <c r="DW1092" s="2"/>
      <c r="DX1092" s="2"/>
      <c r="DY1092" s="2"/>
      <c r="DZ1092" s="2"/>
      <c r="EA1092" s="2"/>
      <c r="EB1092" s="2"/>
      <c r="EC1092" s="2"/>
      <c r="ED1092" s="2"/>
      <c r="EE1092" s="2"/>
      <c r="EF1092" s="2"/>
      <c r="EG1092" s="2"/>
      <c r="EH1092" s="2"/>
      <c r="EI1092" s="2"/>
      <c r="EJ1092" s="2"/>
      <c r="EK1092" s="2"/>
      <c r="EL1092" s="2"/>
      <c r="EM1092" s="2"/>
      <c r="EN1092" s="2"/>
      <c r="EO1092" s="2"/>
      <c r="EP1092" s="2"/>
      <c r="EQ1092" s="2"/>
      <c r="ER1092" s="2"/>
      <c r="ES1092" s="2"/>
      <c r="ET1092" s="2"/>
      <c r="EU1092" s="2"/>
      <c r="EV1092" s="2"/>
      <c r="EW1092" s="2"/>
      <c r="EX1092" s="2"/>
      <c r="EY1092" s="2"/>
      <c r="EZ1092" s="2"/>
      <c r="FA1092" s="2"/>
      <c r="FB1092" s="2"/>
      <c r="FC1092" s="2"/>
      <c r="FD1092" s="2"/>
      <c r="FE1092" s="2"/>
      <c r="FF1092" s="2"/>
      <c r="FG1092" s="2"/>
      <c r="FH1092" s="2"/>
      <c r="FI1092" s="2"/>
      <c r="FJ1092" s="2"/>
      <c r="FK1092" s="2"/>
      <c r="FL1092" s="2"/>
      <c r="FM1092" s="2"/>
      <c r="FN1092" s="2"/>
      <c r="FO1092" s="2"/>
      <c r="FP1092" s="2"/>
      <c r="FQ1092" s="2"/>
      <c r="FR1092" s="2"/>
      <c r="FS1092" s="2"/>
      <c r="FT1092" s="2"/>
      <c r="FU1092" s="2"/>
      <c r="FV1092" s="2"/>
      <c r="FW1092" s="2"/>
      <c r="FX1092" s="2"/>
      <c r="FY1092" s="2"/>
      <c r="FZ1092" s="2"/>
      <c r="GA1092" s="2"/>
      <c r="GB1092" s="2"/>
      <c r="GC1092" s="2"/>
      <c r="GD1092" s="2"/>
      <c r="GE1092" s="2"/>
      <c r="GF1092" s="2"/>
      <c r="GG1092" s="2"/>
      <c r="GH1092" s="2"/>
      <c r="GI1092" s="2"/>
      <c r="GJ1092" s="2"/>
      <c r="GK1092" s="2"/>
      <c r="GL1092" s="2"/>
      <c r="GM1092" s="2"/>
      <c r="GN1092" s="2"/>
      <c r="GO1092" s="2"/>
      <c r="GP1092" s="2"/>
      <c r="GQ1092" s="2"/>
      <c r="GR1092" s="2"/>
      <c r="GS1092" s="2"/>
      <c r="GT1092" s="2"/>
      <c r="GU1092" s="2"/>
      <c r="GV1092" s="2"/>
      <c r="GW1092" s="2"/>
      <c r="GX1092" s="2"/>
      <c r="GY1092" s="2"/>
      <c r="GZ1092" s="2"/>
      <c r="HA1092" s="2"/>
      <c r="HB1092" s="2"/>
      <c r="HC1092" s="2"/>
      <c r="HD1092" s="2"/>
      <c r="HE1092" s="2"/>
      <c r="HF1092" s="2"/>
      <c r="HG1092" s="2"/>
      <c r="HH1092" s="2"/>
      <c r="HI1092" s="2"/>
      <c r="HJ1092" s="2"/>
      <c r="HK1092" s="2"/>
      <c r="HL1092" s="2"/>
      <c r="HM1092" s="2"/>
      <c r="HN1092" s="2"/>
      <c r="HO1092" s="2"/>
      <c r="HP1092" s="2"/>
      <c r="HQ1092" s="2"/>
      <c r="HR1092" s="2"/>
      <c r="HS1092" s="2"/>
      <c r="HT1092" s="2"/>
      <c r="HU1092" s="2"/>
      <c r="HV1092" s="2"/>
      <c r="HW1092" s="2"/>
      <c r="HX1092" s="2"/>
      <c r="HY1092" s="2"/>
      <c r="HZ1092" s="2"/>
      <c r="IA1092" s="2"/>
      <c r="IB1092" s="2"/>
      <c r="IC1092" s="2"/>
      <c r="ID1092" s="2"/>
      <c r="IE1092" s="2"/>
      <c r="IF1092" s="2"/>
      <c r="IG1092" s="2"/>
    </row>
    <row r="1093" spans="1:241" s="6" customFormat="1" x14ac:dyDescent="0.25">
      <c r="A1093" s="33"/>
      <c r="B1093" s="29"/>
      <c r="C1093" s="29"/>
      <c r="D1093" s="30"/>
      <c r="E1093" s="29"/>
      <c r="F1093" s="29"/>
      <c r="G1093" s="29"/>
      <c r="H1093" s="29"/>
      <c r="I1093" s="3"/>
      <c r="J1093" s="3"/>
      <c r="K1093" s="3"/>
      <c r="L1093" s="57"/>
      <c r="M1093" s="57"/>
      <c r="N1093" s="57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  <c r="DP1093" s="2"/>
      <c r="DQ1093" s="2"/>
      <c r="DR1093" s="2"/>
      <c r="DS1093" s="2"/>
      <c r="DT1093" s="2"/>
      <c r="DU1093" s="2"/>
      <c r="DV1093" s="2"/>
      <c r="DW1093" s="2"/>
      <c r="DX1093" s="2"/>
      <c r="DY1093" s="2"/>
      <c r="DZ1093" s="2"/>
      <c r="EA1093" s="2"/>
      <c r="EB1093" s="2"/>
      <c r="EC1093" s="2"/>
      <c r="ED1093" s="2"/>
      <c r="EE1093" s="2"/>
      <c r="EF1093" s="2"/>
      <c r="EG1093" s="2"/>
      <c r="EH1093" s="2"/>
      <c r="EI1093" s="2"/>
      <c r="EJ1093" s="2"/>
      <c r="EK1093" s="2"/>
      <c r="EL1093" s="2"/>
      <c r="EM1093" s="2"/>
      <c r="EN1093" s="2"/>
      <c r="EO1093" s="2"/>
      <c r="EP1093" s="2"/>
      <c r="EQ1093" s="2"/>
      <c r="ER1093" s="2"/>
      <c r="ES1093" s="2"/>
      <c r="ET1093" s="2"/>
      <c r="EU1093" s="2"/>
      <c r="EV1093" s="2"/>
      <c r="EW1093" s="2"/>
      <c r="EX1093" s="2"/>
      <c r="EY1093" s="2"/>
      <c r="EZ1093" s="2"/>
      <c r="FA1093" s="2"/>
      <c r="FB1093" s="2"/>
      <c r="FC1093" s="2"/>
      <c r="FD1093" s="2"/>
      <c r="FE1093" s="2"/>
      <c r="FF1093" s="2"/>
      <c r="FG1093" s="2"/>
      <c r="FH1093" s="2"/>
      <c r="FI1093" s="2"/>
      <c r="FJ1093" s="2"/>
      <c r="FK1093" s="2"/>
      <c r="FL1093" s="2"/>
      <c r="FM1093" s="2"/>
      <c r="FN1093" s="2"/>
      <c r="FO1093" s="2"/>
      <c r="FP1093" s="2"/>
      <c r="FQ1093" s="2"/>
      <c r="FR1093" s="2"/>
      <c r="FS1093" s="2"/>
      <c r="FT1093" s="2"/>
      <c r="FU1093" s="2"/>
      <c r="FV1093" s="2"/>
      <c r="FW1093" s="2"/>
      <c r="FX1093" s="2"/>
      <c r="FY1093" s="2"/>
      <c r="FZ1093" s="2"/>
      <c r="GA1093" s="2"/>
      <c r="GB1093" s="2"/>
      <c r="GC1093" s="2"/>
      <c r="GD1093" s="2"/>
      <c r="GE1093" s="2"/>
      <c r="GF1093" s="2"/>
      <c r="GG1093" s="2"/>
      <c r="GH1093" s="2"/>
      <c r="GI1093" s="2"/>
      <c r="GJ1093" s="2"/>
      <c r="GK1093" s="2"/>
      <c r="GL1093" s="2"/>
      <c r="GM1093" s="2"/>
      <c r="GN1093" s="2"/>
      <c r="GO1093" s="2"/>
      <c r="GP1093" s="2"/>
      <c r="GQ1093" s="2"/>
      <c r="GR1093" s="2"/>
      <c r="GS1093" s="2"/>
      <c r="GT1093" s="2"/>
      <c r="GU1093" s="2"/>
      <c r="GV1093" s="2"/>
      <c r="GW1093" s="2"/>
      <c r="GX1093" s="2"/>
      <c r="GY1093" s="2"/>
      <c r="GZ1093" s="2"/>
      <c r="HA1093" s="2"/>
      <c r="HB1093" s="2"/>
      <c r="HC1093" s="2"/>
      <c r="HD1093" s="2"/>
      <c r="HE1093" s="2"/>
      <c r="HF1093" s="2"/>
      <c r="HG1093" s="2"/>
      <c r="HH1093" s="2"/>
      <c r="HI1093" s="2"/>
      <c r="HJ1093" s="2"/>
      <c r="HK1093" s="2"/>
      <c r="HL1093" s="2"/>
      <c r="HM1093" s="2"/>
      <c r="HN1093" s="2"/>
      <c r="HO1093" s="2"/>
      <c r="HP1093" s="2"/>
      <c r="HQ1093" s="2"/>
      <c r="HR1093" s="2"/>
      <c r="HS1093" s="2"/>
      <c r="HT1093" s="2"/>
      <c r="HU1093" s="2"/>
      <c r="HV1093" s="2"/>
      <c r="HW1093" s="2"/>
      <c r="HX1093" s="2"/>
      <c r="HY1093" s="2"/>
      <c r="HZ1093" s="2"/>
      <c r="IA1093" s="2"/>
      <c r="IB1093" s="2"/>
      <c r="IC1093" s="2"/>
      <c r="ID1093" s="2"/>
      <c r="IE1093" s="2"/>
      <c r="IF1093" s="2"/>
      <c r="IG1093" s="2"/>
    </row>
    <row r="1094" spans="1:241" s="6" customFormat="1" x14ac:dyDescent="0.25">
      <c r="A1094" s="33"/>
      <c r="B1094" s="29"/>
      <c r="C1094" s="29"/>
      <c r="D1094" s="30"/>
      <c r="E1094" s="29"/>
      <c r="F1094" s="29"/>
      <c r="G1094" s="29"/>
      <c r="H1094" s="29"/>
      <c r="I1094" s="3"/>
      <c r="J1094" s="3"/>
      <c r="K1094" s="3"/>
      <c r="L1094" s="57"/>
      <c r="M1094" s="57"/>
      <c r="N1094" s="57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  <c r="DP1094" s="2"/>
      <c r="DQ1094" s="2"/>
      <c r="DR1094" s="2"/>
      <c r="DS1094" s="2"/>
      <c r="DT1094" s="2"/>
      <c r="DU1094" s="2"/>
      <c r="DV1094" s="2"/>
      <c r="DW1094" s="2"/>
      <c r="DX1094" s="2"/>
      <c r="DY1094" s="2"/>
      <c r="DZ1094" s="2"/>
      <c r="EA1094" s="2"/>
      <c r="EB1094" s="2"/>
      <c r="EC1094" s="2"/>
      <c r="ED1094" s="2"/>
      <c r="EE1094" s="2"/>
      <c r="EF1094" s="2"/>
      <c r="EG1094" s="2"/>
      <c r="EH1094" s="2"/>
      <c r="EI1094" s="2"/>
      <c r="EJ1094" s="2"/>
      <c r="EK1094" s="2"/>
      <c r="EL1094" s="2"/>
      <c r="EM1094" s="2"/>
      <c r="EN1094" s="2"/>
      <c r="EO1094" s="2"/>
      <c r="EP1094" s="2"/>
      <c r="EQ1094" s="2"/>
      <c r="ER1094" s="2"/>
      <c r="ES1094" s="2"/>
      <c r="ET1094" s="2"/>
      <c r="EU1094" s="2"/>
      <c r="EV1094" s="2"/>
      <c r="EW1094" s="2"/>
      <c r="EX1094" s="2"/>
      <c r="EY1094" s="2"/>
      <c r="EZ1094" s="2"/>
      <c r="FA1094" s="2"/>
      <c r="FB1094" s="2"/>
      <c r="FC1094" s="2"/>
      <c r="FD1094" s="2"/>
      <c r="FE1094" s="2"/>
      <c r="FF1094" s="2"/>
      <c r="FG1094" s="2"/>
      <c r="FH1094" s="2"/>
      <c r="FI1094" s="2"/>
      <c r="FJ1094" s="2"/>
      <c r="FK1094" s="2"/>
      <c r="FL1094" s="2"/>
      <c r="FM1094" s="2"/>
      <c r="FN1094" s="2"/>
      <c r="FO1094" s="2"/>
      <c r="FP1094" s="2"/>
      <c r="FQ1094" s="2"/>
      <c r="FR1094" s="2"/>
      <c r="FS1094" s="2"/>
      <c r="FT1094" s="2"/>
      <c r="FU1094" s="2"/>
      <c r="FV1094" s="2"/>
      <c r="FW1094" s="2"/>
      <c r="FX1094" s="2"/>
      <c r="FY1094" s="2"/>
      <c r="FZ1094" s="2"/>
      <c r="GA1094" s="2"/>
      <c r="GB1094" s="2"/>
      <c r="GC1094" s="2"/>
      <c r="GD1094" s="2"/>
      <c r="GE1094" s="2"/>
      <c r="GF1094" s="2"/>
      <c r="GG1094" s="2"/>
      <c r="GH1094" s="2"/>
      <c r="GI1094" s="2"/>
      <c r="GJ1094" s="2"/>
      <c r="GK1094" s="2"/>
      <c r="GL1094" s="2"/>
      <c r="GM1094" s="2"/>
      <c r="GN1094" s="2"/>
      <c r="GO1094" s="2"/>
      <c r="GP1094" s="2"/>
      <c r="GQ1094" s="2"/>
      <c r="GR1094" s="2"/>
      <c r="GS1094" s="2"/>
      <c r="GT1094" s="2"/>
      <c r="GU1094" s="2"/>
      <c r="GV1094" s="2"/>
      <c r="GW1094" s="2"/>
      <c r="GX1094" s="2"/>
      <c r="GY1094" s="2"/>
      <c r="GZ1094" s="2"/>
      <c r="HA1094" s="2"/>
      <c r="HB1094" s="2"/>
      <c r="HC1094" s="2"/>
      <c r="HD1094" s="2"/>
      <c r="HE1094" s="2"/>
      <c r="HF1094" s="2"/>
      <c r="HG1094" s="2"/>
      <c r="HH1094" s="2"/>
      <c r="HI1094" s="2"/>
      <c r="HJ1094" s="2"/>
      <c r="HK1094" s="2"/>
      <c r="HL1094" s="2"/>
      <c r="HM1094" s="2"/>
      <c r="HN1094" s="2"/>
      <c r="HO1094" s="2"/>
      <c r="HP1094" s="2"/>
      <c r="HQ1094" s="2"/>
      <c r="HR1094" s="2"/>
      <c r="HS1094" s="2"/>
      <c r="HT1094" s="2"/>
      <c r="HU1094" s="2"/>
      <c r="HV1094" s="2"/>
      <c r="HW1094" s="2"/>
      <c r="HX1094" s="2"/>
      <c r="HY1094" s="2"/>
      <c r="HZ1094" s="2"/>
      <c r="IA1094" s="2"/>
      <c r="IB1094" s="2"/>
      <c r="IC1094" s="2"/>
      <c r="ID1094" s="2"/>
      <c r="IE1094" s="2"/>
      <c r="IF1094" s="2"/>
      <c r="IG1094" s="2"/>
    </row>
    <row r="1095" spans="1:241" s="6" customFormat="1" x14ac:dyDescent="0.25">
      <c r="A1095" s="33"/>
      <c r="B1095" s="29"/>
      <c r="C1095" s="29"/>
      <c r="D1095" s="30"/>
      <c r="E1095" s="29"/>
      <c r="F1095" s="29"/>
      <c r="G1095" s="29"/>
      <c r="H1095" s="29"/>
      <c r="I1095" s="3"/>
      <c r="J1095" s="3"/>
      <c r="K1095" s="3"/>
      <c r="L1095" s="57"/>
      <c r="M1095" s="57"/>
      <c r="N1095" s="57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  <c r="DP1095" s="2"/>
      <c r="DQ1095" s="2"/>
      <c r="DR1095" s="2"/>
      <c r="DS1095" s="2"/>
      <c r="DT1095" s="2"/>
      <c r="DU1095" s="2"/>
      <c r="DV1095" s="2"/>
      <c r="DW1095" s="2"/>
      <c r="DX1095" s="2"/>
      <c r="DY1095" s="2"/>
      <c r="DZ1095" s="2"/>
      <c r="EA1095" s="2"/>
      <c r="EB1095" s="2"/>
      <c r="EC1095" s="2"/>
      <c r="ED1095" s="2"/>
      <c r="EE1095" s="2"/>
      <c r="EF1095" s="2"/>
      <c r="EG1095" s="2"/>
      <c r="EH1095" s="2"/>
      <c r="EI1095" s="2"/>
      <c r="EJ1095" s="2"/>
      <c r="EK1095" s="2"/>
      <c r="EL1095" s="2"/>
      <c r="EM1095" s="2"/>
      <c r="EN1095" s="2"/>
      <c r="EO1095" s="2"/>
      <c r="EP1095" s="2"/>
      <c r="EQ1095" s="2"/>
      <c r="ER1095" s="2"/>
      <c r="ES1095" s="2"/>
      <c r="ET1095" s="2"/>
      <c r="EU1095" s="2"/>
      <c r="EV1095" s="2"/>
      <c r="EW1095" s="2"/>
      <c r="EX1095" s="2"/>
      <c r="EY1095" s="2"/>
      <c r="EZ1095" s="2"/>
      <c r="FA1095" s="2"/>
      <c r="FB1095" s="2"/>
      <c r="FC1095" s="2"/>
      <c r="FD1095" s="2"/>
      <c r="FE1095" s="2"/>
      <c r="FF1095" s="2"/>
      <c r="FG1095" s="2"/>
      <c r="FH1095" s="2"/>
      <c r="FI1095" s="2"/>
      <c r="FJ1095" s="2"/>
      <c r="FK1095" s="2"/>
      <c r="FL1095" s="2"/>
      <c r="FM1095" s="2"/>
      <c r="FN1095" s="2"/>
      <c r="FO1095" s="2"/>
      <c r="FP1095" s="2"/>
      <c r="FQ1095" s="2"/>
      <c r="FR1095" s="2"/>
      <c r="FS1095" s="2"/>
      <c r="FT1095" s="2"/>
      <c r="FU1095" s="2"/>
      <c r="FV1095" s="2"/>
      <c r="FW1095" s="2"/>
      <c r="FX1095" s="2"/>
      <c r="FY1095" s="2"/>
      <c r="FZ1095" s="2"/>
      <c r="GA1095" s="2"/>
      <c r="GB1095" s="2"/>
      <c r="GC1095" s="2"/>
      <c r="GD1095" s="2"/>
      <c r="GE1095" s="2"/>
      <c r="GF1095" s="2"/>
      <c r="GG1095" s="2"/>
      <c r="GH1095" s="2"/>
      <c r="GI1095" s="2"/>
      <c r="GJ1095" s="2"/>
      <c r="GK1095" s="2"/>
      <c r="GL1095" s="2"/>
      <c r="GM1095" s="2"/>
      <c r="GN1095" s="2"/>
      <c r="GO1095" s="2"/>
      <c r="GP1095" s="2"/>
      <c r="GQ1095" s="2"/>
      <c r="GR1095" s="2"/>
      <c r="GS1095" s="2"/>
      <c r="GT1095" s="2"/>
      <c r="GU1095" s="2"/>
      <c r="GV1095" s="2"/>
      <c r="GW1095" s="2"/>
      <c r="GX1095" s="2"/>
      <c r="GY1095" s="2"/>
      <c r="GZ1095" s="2"/>
      <c r="HA1095" s="2"/>
      <c r="HB1095" s="2"/>
      <c r="HC1095" s="2"/>
      <c r="HD1095" s="2"/>
      <c r="HE1095" s="2"/>
      <c r="HF1095" s="2"/>
      <c r="HG1095" s="2"/>
      <c r="HH1095" s="2"/>
      <c r="HI1095" s="2"/>
      <c r="HJ1095" s="2"/>
      <c r="HK1095" s="2"/>
      <c r="HL1095" s="2"/>
      <c r="HM1095" s="2"/>
      <c r="HN1095" s="2"/>
      <c r="HO1095" s="2"/>
      <c r="HP1095" s="2"/>
      <c r="HQ1095" s="2"/>
      <c r="HR1095" s="2"/>
      <c r="HS1095" s="2"/>
      <c r="HT1095" s="2"/>
      <c r="HU1095" s="2"/>
      <c r="HV1095" s="2"/>
      <c r="HW1095" s="2"/>
      <c r="HX1095" s="2"/>
      <c r="HY1095" s="2"/>
      <c r="HZ1095" s="2"/>
      <c r="IA1095" s="2"/>
      <c r="IB1095" s="2"/>
      <c r="IC1095" s="2"/>
      <c r="ID1095" s="2"/>
      <c r="IE1095" s="2"/>
      <c r="IF1095" s="2"/>
      <c r="IG1095" s="2"/>
    </row>
    <row r="1096" spans="1:241" s="6" customFormat="1" x14ac:dyDescent="0.25">
      <c r="A1096" s="33"/>
      <c r="B1096" s="29"/>
      <c r="C1096" s="29"/>
      <c r="D1096" s="30"/>
      <c r="E1096" s="29"/>
      <c r="F1096" s="29"/>
      <c r="G1096" s="29"/>
      <c r="H1096" s="29"/>
      <c r="I1096" s="3"/>
      <c r="J1096" s="3"/>
      <c r="K1096" s="3"/>
      <c r="L1096" s="57"/>
      <c r="M1096" s="57"/>
      <c r="N1096" s="57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  <c r="DP1096" s="2"/>
      <c r="DQ1096" s="2"/>
      <c r="DR1096" s="2"/>
      <c r="DS1096" s="2"/>
      <c r="DT1096" s="2"/>
      <c r="DU1096" s="2"/>
      <c r="DV1096" s="2"/>
      <c r="DW1096" s="2"/>
      <c r="DX1096" s="2"/>
      <c r="DY1096" s="2"/>
      <c r="DZ1096" s="2"/>
      <c r="EA1096" s="2"/>
      <c r="EB1096" s="2"/>
      <c r="EC1096" s="2"/>
      <c r="ED1096" s="2"/>
      <c r="EE1096" s="2"/>
      <c r="EF1096" s="2"/>
      <c r="EG1096" s="2"/>
      <c r="EH1096" s="2"/>
      <c r="EI1096" s="2"/>
      <c r="EJ1096" s="2"/>
      <c r="EK1096" s="2"/>
      <c r="EL1096" s="2"/>
      <c r="EM1096" s="2"/>
      <c r="EN1096" s="2"/>
      <c r="EO1096" s="2"/>
      <c r="EP1096" s="2"/>
      <c r="EQ1096" s="2"/>
      <c r="ER1096" s="2"/>
      <c r="ES1096" s="2"/>
      <c r="ET1096" s="2"/>
      <c r="EU1096" s="2"/>
      <c r="EV1096" s="2"/>
      <c r="EW1096" s="2"/>
      <c r="EX1096" s="2"/>
      <c r="EY1096" s="2"/>
      <c r="EZ1096" s="2"/>
      <c r="FA1096" s="2"/>
      <c r="FB1096" s="2"/>
      <c r="FC1096" s="2"/>
      <c r="FD1096" s="2"/>
      <c r="FE1096" s="2"/>
      <c r="FF1096" s="2"/>
      <c r="FG1096" s="2"/>
      <c r="FH1096" s="2"/>
      <c r="FI1096" s="2"/>
      <c r="FJ1096" s="2"/>
      <c r="FK1096" s="2"/>
      <c r="FL1096" s="2"/>
      <c r="FM1096" s="2"/>
      <c r="FN1096" s="2"/>
      <c r="FO1096" s="2"/>
      <c r="FP1096" s="2"/>
      <c r="FQ1096" s="2"/>
      <c r="FR1096" s="2"/>
      <c r="FS1096" s="2"/>
      <c r="FT1096" s="2"/>
      <c r="FU1096" s="2"/>
      <c r="FV1096" s="2"/>
      <c r="FW1096" s="2"/>
      <c r="FX1096" s="2"/>
      <c r="FY1096" s="2"/>
      <c r="FZ1096" s="2"/>
      <c r="GA1096" s="2"/>
      <c r="GB1096" s="2"/>
      <c r="GC1096" s="2"/>
      <c r="GD1096" s="2"/>
      <c r="GE1096" s="2"/>
      <c r="GF1096" s="2"/>
      <c r="GG1096" s="2"/>
      <c r="GH1096" s="2"/>
      <c r="GI1096" s="2"/>
      <c r="GJ1096" s="2"/>
      <c r="GK1096" s="2"/>
      <c r="GL1096" s="2"/>
      <c r="GM1096" s="2"/>
      <c r="GN1096" s="2"/>
      <c r="GO1096" s="2"/>
      <c r="GP1096" s="2"/>
      <c r="GQ1096" s="2"/>
      <c r="GR1096" s="2"/>
      <c r="GS1096" s="2"/>
      <c r="GT1096" s="2"/>
      <c r="GU1096" s="2"/>
      <c r="GV1096" s="2"/>
      <c r="GW1096" s="2"/>
      <c r="GX1096" s="2"/>
      <c r="GY1096" s="2"/>
      <c r="GZ1096" s="2"/>
      <c r="HA1096" s="2"/>
      <c r="HB1096" s="2"/>
      <c r="HC1096" s="2"/>
      <c r="HD1096" s="2"/>
      <c r="HE1096" s="2"/>
      <c r="HF1096" s="2"/>
      <c r="HG1096" s="2"/>
      <c r="HH1096" s="2"/>
      <c r="HI1096" s="2"/>
      <c r="HJ1096" s="2"/>
      <c r="HK1096" s="2"/>
      <c r="HL1096" s="2"/>
      <c r="HM1096" s="2"/>
      <c r="HN1096" s="2"/>
      <c r="HO1096" s="2"/>
      <c r="HP1096" s="2"/>
      <c r="HQ1096" s="2"/>
      <c r="HR1096" s="2"/>
      <c r="HS1096" s="2"/>
      <c r="HT1096" s="2"/>
      <c r="HU1096" s="2"/>
      <c r="HV1096" s="2"/>
      <c r="HW1096" s="2"/>
      <c r="HX1096" s="2"/>
      <c r="HY1096" s="2"/>
      <c r="HZ1096" s="2"/>
      <c r="IA1096" s="2"/>
      <c r="IB1096" s="2"/>
      <c r="IC1096" s="2"/>
      <c r="ID1096" s="2"/>
      <c r="IE1096" s="2"/>
      <c r="IF1096" s="2"/>
      <c r="IG1096" s="2"/>
    </row>
    <row r="1097" spans="1:241" s="6" customFormat="1" x14ac:dyDescent="0.25">
      <c r="A1097" s="33"/>
      <c r="B1097" s="29"/>
      <c r="C1097" s="29"/>
      <c r="D1097" s="30"/>
      <c r="E1097" s="29"/>
      <c r="F1097" s="29"/>
      <c r="G1097" s="29"/>
      <c r="H1097" s="29"/>
      <c r="I1097" s="3"/>
      <c r="J1097" s="3"/>
      <c r="K1097" s="3"/>
      <c r="L1097" s="57"/>
      <c r="M1097" s="57"/>
      <c r="N1097" s="57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  <c r="DP1097" s="2"/>
      <c r="DQ1097" s="2"/>
      <c r="DR1097" s="2"/>
      <c r="DS1097" s="2"/>
      <c r="DT1097" s="2"/>
      <c r="DU1097" s="2"/>
      <c r="DV1097" s="2"/>
      <c r="DW1097" s="2"/>
      <c r="DX1097" s="2"/>
      <c r="DY1097" s="2"/>
      <c r="DZ1097" s="2"/>
      <c r="EA1097" s="2"/>
      <c r="EB1097" s="2"/>
      <c r="EC1097" s="2"/>
      <c r="ED1097" s="2"/>
      <c r="EE1097" s="2"/>
      <c r="EF1097" s="2"/>
      <c r="EG1097" s="2"/>
      <c r="EH1097" s="2"/>
      <c r="EI1097" s="2"/>
      <c r="EJ1097" s="2"/>
      <c r="EK1097" s="2"/>
      <c r="EL1097" s="2"/>
      <c r="EM1097" s="2"/>
      <c r="EN1097" s="2"/>
      <c r="EO1097" s="2"/>
      <c r="EP1097" s="2"/>
      <c r="EQ1097" s="2"/>
      <c r="ER1097" s="2"/>
      <c r="ES1097" s="2"/>
      <c r="ET1097" s="2"/>
      <c r="EU1097" s="2"/>
      <c r="EV1097" s="2"/>
      <c r="EW1097" s="2"/>
      <c r="EX1097" s="2"/>
      <c r="EY1097" s="2"/>
      <c r="EZ1097" s="2"/>
      <c r="FA1097" s="2"/>
      <c r="FB1097" s="2"/>
      <c r="FC1097" s="2"/>
      <c r="FD1097" s="2"/>
      <c r="FE1097" s="2"/>
      <c r="FF1097" s="2"/>
      <c r="FG1097" s="2"/>
      <c r="FH1097" s="2"/>
      <c r="FI1097" s="2"/>
      <c r="FJ1097" s="2"/>
      <c r="FK1097" s="2"/>
      <c r="FL1097" s="2"/>
      <c r="FM1097" s="2"/>
      <c r="FN1097" s="2"/>
      <c r="FO1097" s="2"/>
      <c r="FP1097" s="2"/>
      <c r="FQ1097" s="2"/>
      <c r="FR1097" s="2"/>
      <c r="FS1097" s="2"/>
      <c r="FT1097" s="2"/>
      <c r="FU1097" s="2"/>
      <c r="FV1097" s="2"/>
      <c r="FW1097" s="2"/>
      <c r="FX1097" s="2"/>
      <c r="FY1097" s="2"/>
      <c r="FZ1097" s="2"/>
      <c r="GA1097" s="2"/>
      <c r="GB1097" s="2"/>
      <c r="GC1097" s="2"/>
      <c r="GD1097" s="2"/>
      <c r="GE1097" s="2"/>
      <c r="GF1097" s="2"/>
      <c r="GG1097" s="2"/>
      <c r="GH1097" s="2"/>
      <c r="GI1097" s="2"/>
      <c r="GJ1097" s="2"/>
      <c r="GK1097" s="2"/>
      <c r="GL1097" s="2"/>
      <c r="GM1097" s="2"/>
      <c r="GN1097" s="2"/>
      <c r="GO1097" s="2"/>
      <c r="GP1097" s="2"/>
      <c r="GQ1097" s="2"/>
      <c r="GR1097" s="2"/>
      <c r="GS1097" s="2"/>
      <c r="GT1097" s="2"/>
      <c r="GU1097" s="2"/>
      <c r="GV1097" s="2"/>
      <c r="GW1097" s="2"/>
      <c r="GX1097" s="2"/>
      <c r="GY1097" s="2"/>
      <c r="GZ1097" s="2"/>
      <c r="HA1097" s="2"/>
      <c r="HB1097" s="2"/>
      <c r="HC1097" s="2"/>
      <c r="HD1097" s="2"/>
      <c r="HE1097" s="2"/>
      <c r="HF1097" s="2"/>
      <c r="HG1097" s="2"/>
      <c r="HH1097" s="2"/>
      <c r="HI1097" s="2"/>
      <c r="HJ1097" s="2"/>
      <c r="HK1097" s="2"/>
      <c r="HL1097" s="2"/>
      <c r="HM1097" s="2"/>
      <c r="HN1097" s="2"/>
      <c r="HO1097" s="2"/>
      <c r="HP1097" s="2"/>
      <c r="HQ1097" s="2"/>
      <c r="HR1097" s="2"/>
      <c r="HS1097" s="2"/>
      <c r="HT1097" s="2"/>
      <c r="HU1097" s="2"/>
      <c r="HV1097" s="2"/>
      <c r="HW1097" s="2"/>
      <c r="HX1097" s="2"/>
      <c r="HY1097" s="2"/>
      <c r="HZ1097" s="2"/>
      <c r="IA1097" s="2"/>
      <c r="IB1097" s="2"/>
      <c r="IC1097" s="2"/>
      <c r="ID1097" s="2"/>
      <c r="IE1097" s="2"/>
      <c r="IF1097" s="2"/>
      <c r="IG1097" s="2"/>
    </row>
    <row r="1098" spans="1:241" s="6" customFormat="1" x14ac:dyDescent="0.25">
      <c r="A1098" s="33"/>
      <c r="B1098" s="29"/>
      <c r="C1098" s="29"/>
      <c r="D1098" s="30"/>
      <c r="E1098" s="29"/>
      <c r="F1098" s="29"/>
      <c r="G1098" s="29"/>
      <c r="H1098" s="29"/>
      <c r="I1098" s="3"/>
      <c r="J1098" s="3"/>
      <c r="K1098" s="3"/>
      <c r="L1098" s="57"/>
      <c r="M1098" s="57"/>
      <c r="N1098" s="57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  <c r="DP1098" s="2"/>
      <c r="DQ1098" s="2"/>
      <c r="DR1098" s="2"/>
      <c r="DS1098" s="2"/>
      <c r="DT1098" s="2"/>
      <c r="DU1098" s="2"/>
      <c r="DV1098" s="2"/>
      <c r="DW1098" s="2"/>
      <c r="DX1098" s="2"/>
      <c r="DY1098" s="2"/>
      <c r="DZ1098" s="2"/>
      <c r="EA1098" s="2"/>
      <c r="EB1098" s="2"/>
      <c r="EC1098" s="2"/>
      <c r="ED1098" s="2"/>
      <c r="EE1098" s="2"/>
      <c r="EF1098" s="2"/>
      <c r="EG1098" s="2"/>
      <c r="EH1098" s="2"/>
      <c r="EI1098" s="2"/>
      <c r="EJ1098" s="2"/>
      <c r="EK1098" s="2"/>
      <c r="EL1098" s="2"/>
      <c r="EM1098" s="2"/>
      <c r="EN1098" s="2"/>
      <c r="EO1098" s="2"/>
      <c r="EP1098" s="2"/>
      <c r="EQ1098" s="2"/>
      <c r="ER1098" s="2"/>
      <c r="ES1098" s="2"/>
      <c r="ET1098" s="2"/>
      <c r="EU1098" s="2"/>
      <c r="EV1098" s="2"/>
      <c r="EW1098" s="2"/>
      <c r="EX1098" s="2"/>
      <c r="EY1098" s="2"/>
      <c r="EZ1098" s="2"/>
      <c r="FA1098" s="2"/>
      <c r="FB1098" s="2"/>
      <c r="FC1098" s="2"/>
      <c r="FD1098" s="2"/>
      <c r="FE1098" s="2"/>
      <c r="FF1098" s="2"/>
      <c r="FG1098" s="2"/>
      <c r="FH1098" s="2"/>
      <c r="FI1098" s="2"/>
      <c r="FJ1098" s="2"/>
      <c r="FK1098" s="2"/>
      <c r="FL1098" s="2"/>
      <c r="FM1098" s="2"/>
      <c r="FN1098" s="2"/>
      <c r="FO1098" s="2"/>
      <c r="FP1098" s="2"/>
      <c r="FQ1098" s="2"/>
      <c r="FR1098" s="2"/>
      <c r="FS1098" s="2"/>
      <c r="FT1098" s="2"/>
      <c r="FU1098" s="2"/>
      <c r="FV1098" s="2"/>
      <c r="FW1098" s="2"/>
      <c r="FX1098" s="2"/>
      <c r="FY1098" s="2"/>
      <c r="FZ1098" s="2"/>
      <c r="GA1098" s="2"/>
      <c r="GB1098" s="2"/>
      <c r="GC1098" s="2"/>
      <c r="GD1098" s="2"/>
      <c r="GE1098" s="2"/>
      <c r="GF1098" s="2"/>
      <c r="GG1098" s="2"/>
      <c r="GH1098" s="2"/>
      <c r="GI1098" s="2"/>
      <c r="GJ1098" s="2"/>
      <c r="GK1098" s="2"/>
      <c r="GL1098" s="2"/>
      <c r="GM1098" s="2"/>
      <c r="GN1098" s="2"/>
      <c r="GO1098" s="2"/>
      <c r="GP1098" s="2"/>
      <c r="GQ1098" s="2"/>
      <c r="GR1098" s="2"/>
      <c r="GS1098" s="2"/>
      <c r="GT1098" s="2"/>
      <c r="GU1098" s="2"/>
      <c r="GV1098" s="2"/>
      <c r="GW1098" s="2"/>
      <c r="GX1098" s="2"/>
      <c r="GY1098" s="2"/>
      <c r="GZ1098" s="2"/>
      <c r="HA1098" s="2"/>
      <c r="HB1098" s="2"/>
      <c r="HC1098" s="2"/>
      <c r="HD1098" s="2"/>
      <c r="HE1098" s="2"/>
      <c r="HF1098" s="2"/>
      <c r="HG1098" s="2"/>
      <c r="HH1098" s="2"/>
      <c r="HI1098" s="2"/>
      <c r="HJ1098" s="2"/>
      <c r="HK1098" s="2"/>
      <c r="HL1098" s="2"/>
      <c r="HM1098" s="2"/>
      <c r="HN1098" s="2"/>
      <c r="HO1098" s="2"/>
      <c r="HP1098" s="2"/>
      <c r="HQ1098" s="2"/>
      <c r="HR1098" s="2"/>
      <c r="HS1098" s="2"/>
      <c r="HT1098" s="2"/>
      <c r="HU1098" s="2"/>
      <c r="HV1098" s="2"/>
      <c r="HW1098" s="2"/>
      <c r="HX1098" s="2"/>
      <c r="HY1098" s="2"/>
      <c r="HZ1098" s="2"/>
      <c r="IA1098" s="2"/>
      <c r="IB1098" s="2"/>
      <c r="IC1098" s="2"/>
      <c r="ID1098" s="2"/>
      <c r="IE1098" s="2"/>
      <c r="IF1098" s="2"/>
      <c r="IG1098" s="2"/>
    </row>
    <row r="1099" spans="1:241" s="6" customFormat="1" x14ac:dyDescent="0.25">
      <c r="A1099" s="33"/>
      <c r="B1099" s="29"/>
      <c r="C1099" s="29"/>
      <c r="D1099" s="30"/>
      <c r="E1099" s="29"/>
      <c r="F1099" s="29"/>
      <c r="G1099" s="29"/>
      <c r="H1099" s="29"/>
      <c r="I1099" s="3"/>
      <c r="J1099" s="3"/>
      <c r="K1099" s="3"/>
      <c r="L1099" s="57"/>
      <c r="M1099" s="57"/>
      <c r="N1099" s="57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  <c r="DP1099" s="2"/>
      <c r="DQ1099" s="2"/>
      <c r="DR1099" s="2"/>
      <c r="DS1099" s="2"/>
      <c r="DT1099" s="2"/>
      <c r="DU1099" s="2"/>
      <c r="DV1099" s="2"/>
      <c r="DW1099" s="2"/>
      <c r="DX1099" s="2"/>
      <c r="DY1099" s="2"/>
      <c r="DZ1099" s="2"/>
      <c r="EA1099" s="2"/>
      <c r="EB1099" s="2"/>
      <c r="EC1099" s="2"/>
      <c r="ED1099" s="2"/>
      <c r="EE1099" s="2"/>
      <c r="EF1099" s="2"/>
      <c r="EG1099" s="2"/>
      <c r="EH1099" s="2"/>
      <c r="EI1099" s="2"/>
      <c r="EJ1099" s="2"/>
      <c r="EK1099" s="2"/>
      <c r="EL1099" s="2"/>
      <c r="EM1099" s="2"/>
      <c r="EN1099" s="2"/>
      <c r="EO1099" s="2"/>
      <c r="EP1099" s="2"/>
      <c r="EQ1099" s="2"/>
      <c r="ER1099" s="2"/>
      <c r="ES1099" s="2"/>
      <c r="ET1099" s="2"/>
      <c r="EU1099" s="2"/>
      <c r="EV1099" s="2"/>
      <c r="EW1099" s="2"/>
      <c r="EX1099" s="2"/>
      <c r="EY1099" s="2"/>
      <c r="EZ1099" s="2"/>
      <c r="FA1099" s="2"/>
      <c r="FB1099" s="2"/>
      <c r="FC1099" s="2"/>
      <c r="FD1099" s="2"/>
      <c r="FE1099" s="2"/>
      <c r="FF1099" s="2"/>
      <c r="FG1099" s="2"/>
      <c r="FH1099" s="2"/>
      <c r="FI1099" s="2"/>
      <c r="FJ1099" s="2"/>
      <c r="FK1099" s="2"/>
      <c r="FL1099" s="2"/>
      <c r="FM1099" s="2"/>
      <c r="FN1099" s="2"/>
      <c r="FO1099" s="2"/>
      <c r="FP1099" s="2"/>
      <c r="FQ1099" s="2"/>
      <c r="FR1099" s="2"/>
      <c r="FS1099" s="2"/>
      <c r="FT1099" s="2"/>
      <c r="FU1099" s="2"/>
      <c r="FV1099" s="2"/>
      <c r="FW1099" s="2"/>
      <c r="FX1099" s="2"/>
      <c r="FY1099" s="2"/>
      <c r="FZ1099" s="2"/>
      <c r="GA1099" s="2"/>
      <c r="GB1099" s="2"/>
      <c r="GC1099" s="2"/>
      <c r="GD1099" s="2"/>
      <c r="GE1099" s="2"/>
      <c r="GF1099" s="2"/>
      <c r="GG1099" s="2"/>
      <c r="GH1099" s="2"/>
      <c r="GI1099" s="2"/>
      <c r="GJ1099" s="2"/>
      <c r="GK1099" s="2"/>
      <c r="GL1099" s="2"/>
      <c r="GM1099" s="2"/>
      <c r="GN1099" s="2"/>
      <c r="GO1099" s="2"/>
      <c r="GP1099" s="2"/>
      <c r="GQ1099" s="2"/>
      <c r="GR1099" s="2"/>
      <c r="GS1099" s="2"/>
      <c r="GT1099" s="2"/>
      <c r="GU1099" s="2"/>
      <c r="GV1099" s="2"/>
      <c r="GW1099" s="2"/>
      <c r="GX1099" s="2"/>
      <c r="GY1099" s="2"/>
      <c r="GZ1099" s="2"/>
      <c r="HA1099" s="2"/>
      <c r="HB1099" s="2"/>
      <c r="HC1099" s="2"/>
      <c r="HD1099" s="2"/>
      <c r="HE1099" s="2"/>
      <c r="HF1099" s="2"/>
      <c r="HG1099" s="2"/>
      <c r="HH1099" s="2"/>
      <c r="HI1099" s="2"/>
      <c r="HJ1099" s="2"/>
      <c r="HK1099" s="2"/>
      <c r="HL1099" s="2"/>
      <c r="HM1099" s="2"/>
      <c r="HN1099" s="2"/>
      <c r="HO1099" s="2"/>
      <c r="HP1099" s="2"/>
      <c r="HQ1099" s="2"/>
      <c r="HR1099" s="2"/>
      <c r="HS1099" s="2"/>
      <c r="HT1099" s="2"/>
      <c r="HU1099" s="2"/>
      <c r="HV1099" s="2"/>
      <c r="HW1099" s="2"/>
      <c r="HX1099" s="2"/>
      <c r="HY1099" s="2"/>
      <c r="HZ1099" s="2"/>
      <c r="IA1099" s="2"/>
      <c r="IB1099" s="2"/>
      <c r="IC1099" s="2"/>
      <c r="ID1099" s="2"/>
      <c r="IE1099" s="2"/>
      <c r="IF1099" s="2"/>
      <c r="IG1099" s="2"/>
    </row>
    <row r="1100" spans="1:241" s="6" customFormat="1" x14ac:dyDescent="0.25">
      <c r="A1100" s="33"/>
      <c r="B1100" s="29"/>
      <c r="C1100" s="29"/>
      <c r="D1100" s="30"/>
      <c r="E1100" s="29"/>
      <c r="F1100" s="29"/>
      <c r="G1100" s="29"/>
      <c r="H1100" s="29"/>
      <c r="I1100" s="3"/>
      <c r="J1100" s="3"/>
      <c r="K1100" s="3"/>
      <c r="L1100" s="57"/>
      <c r="M1100" s="57"/>
      <c r="N1100" s="57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  <c r="DP1100" s="2"/>
      <c r="DQ1100" s="2"/>
      <c r="DR1100" s="2"/>
      <c r="DS1100" s="2"/>
      <c r="DT1100" s="2"/>
      <c r="DU1100" s="2"/>
      <c r="DV1100" s="2"/>
      <c r="DW1100" s="2"/>
      <c r="DX1100" s="2"/>
      <c r="DY1100" s="2"/>
      <c r="DZ1100" s="2"/>
      <c r="EA1100" s="2"/>
      <c r="EB1100" s="2"/>
      <c r="EC1100" s="2"/>
      <c r="ED1100" s="2"/>
      <c r="EE1100" s="2"/>
      <c r="EF1100" s="2"/>
      <c r="EG1100" s="2"/>
      <c r="EH1100" s="2"/>
      <c r="EI1100" s="2"/>
      <c r="EJ1100" s="2"/>
      <c r="EK1100" s="2"/>
      <c r="EL1100" s="2"/>
      <c r="EM1100" s="2"/>
      <c r="EN1100" s="2"/>
      <c r="EO1100" s="2"/>
      <c r="EP1100" s="2"/>
      <c r="EQ1100" s="2"/>
      <c r="ER1100" s="2"/>
      <c r="ES1100" s="2"/>
      <c r="ET1100" s="2"/>
      <c r="EU1100" s="2"/>
      <c r="EV1100" s="2"/>
      <c r="EW1100" s="2"/>
      <c r="EX1100" s="2"/>
      <c r="EY1100" s="2"/>
      <c r="EZ1100" s="2"/>
      <c r="FA1100" s="2"/>
      <c r="FB1100" s="2"/>
      <c r="FC1100" s="2"/>
      <c r="FD1100" s="2"/>
      <c r="FE1100" s="2"/>
      <c r="FF1100" s="2"/>
      <c r="FG1100" s="2"/>
      <c r="FH1100" s="2"/>
      <c r="FI1100" s="2"/>
      <c r="FJ1100" s="2"/>
      <c r="FK1100" s="2"/>
      <c r="FL1100" s="2"/>
      <c r="FM1100" s="2"/>
      <c r="FN1100" s="2"/>
      <c r="FO1100" s="2"/>
      <c r="FP1100" s="2"/>
      <c r="FQ1100" s="2"/>
      <c r="FR1100" s="2"/>
      <c r="FS1100" s="2"/>
      <c r="FT1100" s="2"/>
      <c r="FU1100" s="2"/>
      <c r="FV1100" s="2"/>
      <c r="FW1100" s="2"/>
      <c r="FX1100" s="2"/>
      <c r="FY1100" s="2"/>
      <c r="FZ1100" s="2"/>
      <c r="GA1100" s="2"/>
      <c r="GB1100" s="2"/>
      <c r="GC1100" s="2"/>
      <c r="GD1100" s="2"/>
      <c r="GE1100" s="2"/>
      <c r="GF1100" s="2"/>
      <c r="GG1100" s="2"/>
      <c r="GH1100" s="2"/>
      <c r="GI1100" s="2"/>
      <c r="GJ1100" s="2"/>
      <c r="GK1100" s="2"/>
      <c r="GL1100" s="2"/>
      <c r="GM1100" s="2"/>
      <c r="GN1100" s="2"/>
      <c r="GO1100" s="2"/>
      <c r="GP1100" s="2"/>
      <c r="GQ1100" s="2"/>
      <c r="GR1100" s="2"/>
      <c r="GS1100" s="2"/>
      <c r="GT1100" s="2"/>
      <c r="GU1100" s="2"/>
      <c r="GV1100" s="2"/>
      <c r="GW1100" s="2"/>
      <c r="GX1100" s="2"/>
      <c r="GY1100" s="2"/>
      <c r="GZ1100" s="2"/>
      <c r="HA1100" s="2"/>
      <c r="HB1100" s="2"/>
      <c r="HC1100" s="2"/>
      <c r="HD1100" s="2"/>
      <c r="HE1100" s="2"/>
      <c r="HF1100" s="2"/>
      <c r="HG1100" s="2"/>
      <c r="HH1100" s="2"/>
      <c r="HI1100" s="2"/>
      <c r="HJ1100" s="2"/>
      <c r="HK1100" s="2"/>
      <c r="HL1100" s="2"/>
      <c r="HM1100" s="2"/>
      <c r="HN1100" s="2"/>
      <c r="HO1100" s="2"/>
      <c r="HP1100" s="2"/>
      <c r="HQ1100" s="2"/>
      <c r="HR1100" s="2"/>
      <c r="HS1100" s="2"/>
      <c r="HT1100" s="2"/>
      <c r="HU1100" s="2"/>
      <c r="HV1100" s="2"/>
      <c r="HW1100" s="2"/>
      <c r="HX1100" s="2"/>
      <c r="HY1100" s="2"/>
      <c r="HZ1100" s="2"/>
      <c r="IA1100" s="2"/>
      <c r="IB1100" s="2"/>
      <c r="IC1100" s="2"/>
      <c r="ID1100" s="2"/>
      <c r="IE1100" s="2"/>
      <c r="IF1100" s="2"/>
      <c r="IG1100" s="2"/>
    </row>
    <row r="1101" spans="1:241" s="6" customFormat="1" x14ac:dyDescent="0.25">
      <c r="A1101" s="33"/>
      <c r="B1101" s="29"/>
      <c r="C1101" s="29"/>
      <c r="D1101" s="30"/>
      <c r="E1101" s="29"/>
      <c r="F1101" s="29"/>
      <c r="G1101" s="29"/>
      <c r="H1101" s="29"/>
      <c r="I1101" s="3"/>
      <c r="J1101" s="3"/>
      <c r="K1101" s="3"/>
      <c r="L1101" s="57"/>
      <c r="M1101" s="57"/>
      <c r="N1101" s="57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  <c r="DP1101" s="2"/>
      <c r="DQ1101" s="2"/>
      <c r="DR1101" s="2"/>
      <c r="DS1101" s="2"/>
      <c r="DT1101" s="2"/>
      <c r="DU1101" s="2"/>
      <c r="DV1101" s="2"/>
      <c r="DW1101" s="2"/>
      <c r="DX1101" s="2"/>
      <c r="DY1101" s="2"/>
      <c r="DZ1101" s="2"/>
      <c r="EA1101" s="2"/>
      <c r="EB1101" s="2"/>
      <c r="EC1101" s="2"/>
      <c r="ED1101" s="2"/>
      <c r="EE1101" s="2"/>
      <c r="EF1101" s="2"/>
      <c r="EG1101" s="2"/>
      <c r="EH1101" s="2"/>
      <c r="EI1101" s="2"/>
      <c r="EJ1101" s="2"/>
      <c r="EK1101" s="2"/>
      <c r="EL1101" s="2"/>
      <c r="EM1101" s="2"/>
      <c r="EN1101" s="2"/>
      <c r="EO1101" s="2"/>
      <c r="EP1101" s="2"/>
      <c r="EQ1101" s="2"/>
      <c r="ER1101" s="2"/>
      <c r="ES1101" s="2"/>
      <c r="ET1101" s="2"/>
      <c r="EU1101" s="2"/>
      <c r="EV1101" s="2"/>
      <c r="EW1101" s="2"/>
      <c r="EX1101" s="2"/>
      <c r="EY1101" s="2"/>
      <c r="EZ1101" s="2"/>
      <c r="FA1101" s="2"/>
      <c r="FB1101" s="2"/>
      <c r="FC1101" s="2"/>
      <c r="FD1101" s="2"/>
      <c r="FE1101" s="2"/>
      <c r="FF1101" s="2"/>
      <c r="FG1101" s="2"/>
      <c r="FH1101" s="2"/>
      <c r="FI1101" s="2"/>
      <c r="FJ1101" s="2"/>
      <c r="FK1101" s="2"/>
      <c r="FL1101" s="2"/>
      <c r="FM1101" s="2"/>
      <c r="FN1101" s="2"/>
      <c r="FO1101" s="2"/>
      <c r="FP1101" s="2"/>
      <c r="FQ1101" s="2"/>
      <c r="FR1101" s="2"/>
      <c r="FS1101" s="2"/>
      <c r="FT1101" s="2"/>
      <c r="FU1101" s="2"/>
      <c r="FV1101" s="2"/>
      <c r="FW1101" s="2"/>
      <c r="FX1101" s="2"/>
      <c r="FY1101" s="2"/>
      <c r="FZ1101" s="2"/>
      <c r="GA1101" s="2"/>
      <c r="GB1101" s="2"/>
      <c r="GC1101" s="2"/>
      <c r="GD1101" s="2"/>
      <c r="GE1101" s="2"/>
      <c r="GF1101" s="2"/>
      <c r="GG1101" s="2"/>
      <c r="GH1101" s="2"/>
      <c r="GI1101" s="2"/>
      <c r="GJ1101" s="2"/>
      <c r="GK1101" s="2"/>
      <c r="GL1101" s="2"/>
      <c r="GM1101" s="2"/>
      <c r="GN1101" s="2"/>
      <c r="GO1101" s="2"/>
      <c r="GP1101" s="2"/>
      <c r="GQ1101" s="2"/>
      <c r="GR1101" s="2"/>
      <c r="GS1101" s="2"/>
      <c r="GT1101" s="2"/>
      <c r="GU1101" s="2"/>
      <c r="GV1101" s="2"/>
      <c r="GW1101" s="2"/>
      <c r="GX1101" s="2"/>
      <c r="GY1101" s="2"/>
      <c r="GZ1101" s="2"/>
      <c r="HA1101" s="2"/>
      <c r="HB1101" s="2"/>
      <c r="HC1101" s="2"/>
      <c r="HD1101" s="2"/>
      <c r="HE1101" s="2"/>
      <c r="HF1101" s="2"/>
      <c r="HG1101" s="2"/>
      <c r="HH1101" s="2"/>
      <c r="HI1101" s="2"/>
      <c r="HJ1101" s="2"/>
      <c r="HK1101" s="2"/>
      <c r="HL1101" s="2"/>
      <c r="HM1101" s="2"/>
      <c r="HN1101" s="2"/>
      <c r="HO1101" s="2"/>
      <c r="HP1101" s="2"/>
      <c r="HQ1101" s="2"/>
      <c r="HR1101" s="2"/>
      <c r="HS1101" s="2"/>
      <c r="HT1101" s="2"/>
      <c r="HU1101" s="2"/>
      <c r="HV1101" s="2"/>
      <c r="HW1101" s="2"/>
      <c r="HX1101" s="2"/>
      <c r="HY1101" s="2"/>
      <c r="HZ1101" s="2"/>
      <c r="IA1101" s="2"/>
      <c r="IB1101" s="2"/>
      <c r="IC1101" s="2"/>
      <c r="ID1101" s="2"/>
      <c r="IE1101" s="2"/>
      <c r="IF1101" s="2"/>
      <c r="IG1101" s="2"/>
    </row>
    <row r="1102" spans="1:241" s="6" customFormat="1" x14ac:dyDescent="0.25">
      <c r="A1102" s="33"/>
      <c r="B1102" s="29"/>
      <c r="C1102" s="29"/>
      <c r="D1102" s="30"/>
      <c r="E1102" s="29"/>
      <c r="F1102" s="29"/>
      <c r="G1102" s="29"/>
      <c r="H1102" s="29"/>
      <c r="I1102" s="3"/>
      <c r="J1102" s="3"/>
      <c r="K1102" s="3"/>
      <c r="L1102" s="57"/>
      <c r="M1102" s="57"/>
      <c r="N1102" s="57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  <c r="DP1102" s="2"/>
      <c r="DQ1102" s="2"/>
      <c r="DR1102" s="2"/>
      <c r="DS1102" s="2"/>
      <c r="DT1102" s="2"/>
      <c r="DU1102" s="2"/>
      <c r="DV1102" s="2"/>
      <c r="DW1102" s="2"/>
      <c r="DX1102" s="2"/>
      <c r="DY1102" s="2"/>
      <c r="DZ1102" s="2"/>
      <c r="EA1102" s="2"/>
      <c r="EB1102" s="2"/>
      <c r="EC1102" s="2"/>
      <c r="ED1102" s="2"/>
      <c r="EE1102" s="2"/>
      <c r="EF1102" s="2"/>
      <c r="EG1102" s="2"/>
      <c r="EH1102" s="2"/>
      <c r="EI1102" s="2"/>
      <c r="EJ1102" s="2"/>
      <c r="EK1102" s="2"/>
      <c r="EL1102" s="2"/>
      <c r="EM1102" s="2"/>
      <c r="EN1102" s="2"/>
      <c r="EO1102" s="2"/>
      <c r="EP1102" s="2"/>
      <c r="EQ1102" s="2"/>
      <c r="ER1102" s="2"/>
      <c r="ES1102" s="2"/>
      <c r="ET1102" s="2"/>
      <c r="EU1102" s="2"/>
      <c r="EV1102" s="2"/>
      <c r="EW1102" s="2"/>
      <c r="EX1102" s="2"/>
      <c r="EY1102" s="2"/>
      <c r="EZ1102" s="2"/>
      <c r="FA1102" s="2"/>
      <c r="FB1102" s="2"/>
      <c r="FC1102" s="2"/>
      <c r="FD1102" s="2"/>
      <c r="FE1102" s="2"/>
      <c r="FF1102" s="2"/>
      <c r="FG1102" s="2"/>
      <c r="FH1102" s="2"/>
      <c r="FI1102" s="2"/>
      <c r="FJ1102" s="2"/>
      <c r="FK1102" s="2"/>
      <c r="FL1102" s="2"/>
      <c r="FM1102" s="2"/>
      <c r="FN1102" s="2"/>
      <c r="FO1102" s="2"/>
      <c r="FP1102" s="2"/>
      <c r="FQ1102" s="2"/>
      <c r="FR1102" s="2"/>
      <c r="FS1102" s="2"/>
      <c r="FT1102" s="2"/>
      <c r="FU1102" s="2"/>
      <c r="FV1102" s="2"/>
      <c r="FW1102" s="2"/>
      <c r="FX1102" s="2"/>
      <c r="FY1102" s="2"/>
      <c r="FZ1102" s="2"/>
      <c r="GA1102" s="2"/>
      <c r="GB1102" s="2"/>
      <c r="GC1102" s="2"/>
      <c r="GD1102" s="2"/>
      <c r="GE1102" s="2"/>
      <c r="GF1102" s="2"/>
      <c r="GG1102" s="2"/>
      <c r="GH1102" s="2"/>
      <c r="GI1102" s="2"/>
      <c r="GJ1102" s="2"/>
      <c r="GK1102" s="2"/>
      <c r="GL1102" s="2"/>
      <c r="GM1102" s="2"/>
      <c r="GN1102" s="2"/>
      <c r="GO1102" s="2"/>
      <c r="GP1102" s="2"/>
      <c r="GQ1102" s="2"/>
      <c r="GR1102" s="2"/>
      <c r="GS1102" s="2"/>
      <c r="GT1102" s="2"/>
      <c r="GU1102" s="2"/>
      <c r="GV1102" s="2"/>
      <c r="GW1102" s="2"/>
      <c r="GX1102" s="2"/>
      <c r="GY1102" s="2"/>
      <c r="GZ1102" s="2"/>
      <c r="HA1102" s="2"/>
      <c r="HB1102" s="2"/>
      <c r="HC1102" s="2"/>
      <c r="HD1102" s="2"/>
      <c r="HE1102" s="2"/>
      <c r="HF1102" s="2"/>
      <c r="HG1102" s="2"/>
      <c r="HH1102" s="2"/>
      <c r="HI1102" s="2"/>
      <c r="HJ1102" s="2"/>
      <c r="HK1102" s="2"/>
      <c r="HL1102" s="2"/>
      <c r="HM1102" s="2"/>
      <c r="HN1102" s="2"/>
      <c r="HO1102" s="2"/>
      <c r="HP1102" s="2"/>
      <c r="HQ1102" s="2"/>
      <c r="HR1102" s="2"/>
      <c r="HS1102" s="2"/>
      <c r="HT1102" s="2"/>
      <c r="HU1102" s="2"/>
      <c r="HV1102" s="2"/>
      <c r="HW1102" s="2"/>
      <c r="HX1102" s="2"/>
      <c r="HY1102" s="2"/>
      <c r="HZ1102" s="2"/>
      <c r="IA1102" s="2"/>
      <c r="IB1102" s="2"/>
      <c r="IC1102" s="2"/>
      <c r="ID1102" s="2"/>
      <c r="IE1102" s="2"/>
      <c r="IF1102" s="2"/>
      <c r="IG1102" s="2"/>
    </row>
    <row r="1103" spans="1:241" s="6" customFormat="1" x14ac:dyDescent="0.25">
      <c r="A1103" s="33"/>
      <c r="B1103" s="29"/>
      <c r="C1103" s="29"/>
      <c r="D1103" s="30"/>
      <c r="E1103" s="29"/>
      <c r="F1103" s="29"/>
      <c r="G1103" s="29"/>
      <c r="H1103" s="29"/>
      <c r="I1103" s="3"/>
      <c r="J1103" s="3"/>
      <c r="K1103" s="3"/>
      <c r="L1103" s="57"/>
      <c r="M1103" s="57"/>
      <c r="N1103" s="57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  <c r="DP1103" s="2"/>
      <c r="DQ1103" s="2"/>
      <c r="DR1103" s="2"/>
      <c r="DS1103" s="2"/>
      <c r="DT1103" s="2"/>
      <c r="DU1103" s="2"/>
      <c r="DV1103" s="2"/>
      <c r="DW1103" s="2"/>
      <c r="DX1103" s="2"/>
      <c r="DY1103" s="2"/>
      <c r="DZ1103" s="2"/>
      <c r="EA1103" s="2"/>
      <c r="EB1103" s="2"/>
      <c r="EC1103" s="2"/>
      <c r="ED1103" s="2"/>
      <c r="EE1103" s="2"/>
      <c r="EF1103" s="2"/>
      <c r="EG1103" s="2"/>
      <c r="EH1103" s="2"/>
      <c r="EI1103" s="2"/>
      <c r="EJ1103" s="2"/>
      <c r="EK1103" s="2"/>
      <c r="EL1103" s="2"/>
      <c r="EM1103" s="2"/>
      <c r="EN1103" s="2"/>
      <c r="EO1103" s="2"/>
      <c r="EP1103" s="2"/>
      <c r="EQ1103" s="2"/>
      <c r="ER1103" s="2"/>
      <c r="ES1103" s="2"/>
      <c r="ET1103" s="2"/>
      <c r="EU1103" s="2"/>
      <c r="EV1103" s="2"/>
      <c r="EW1103" s="2"/>
      <c r="EX1103" s="2"/>
      <c r="EY1103" s="2"/>
      <c r="EZ1103" s="2"/>
      <c r="FA1103" s="2"/>
      <c r="FB1103" s="2"/>
      <c r="FC1103" s="2"/>
      <c r="FD1103" s="2"/>
      <c r="FE1103" s="2"/>
      <c r="FF1103" s="2"/>
      <c r="FG1103" s="2"/>
      <c r="FH1103" s="2"/>
      <c r="FI1103" s="2"/>
      <c r="FJ1103" s="2"/>
      <c r="FK1103" s="2"/>
      <c r="FL1103" s="2"/>
      <c r="FM1103" s="2"/>
      <c r="FN1103" s="2"/>
      <c r="FO1103" s="2"/>
      <c r="FP1103" s="2"/>
      <c r="FQ1103" s="2"/>
      <c r="FR1103" s="2"/>
      <c r="FS1103" s="2"/>
      <c r="FT1103" s="2"/>
      <c r="FU1103" s="2"/>
      <c r="FV1103" s="2"/>
      <c r="FW1103" s="2"/>
      <c r="FX1103" s="2"/>
      <c r="FY1103" s="2"/>
      <c r="FZ1103" s="2"/>
      <c r="GA1103" s="2"/>
      <c r="GB1103" s="2"/>
      <c r="GC1103" s="2"/>
      <c r="GD1103" s="2"/>
      <c r="GE1103" s="2"/>
      <c r="GF1103" s="2"/>
      <c r="GG1103" s="2"/>
      <c r="GH1103" s="2"/>
      <c r="GI1103" s="2"/>
      <c r="GJ1103" s="2"/>
      <c r="GK1103" s="2"/>
      <c r="GL1103" s="2"/>
      <c r="GM1103" s="2"/>
      <c r="GN1103" s="2"/>
      <c r="GO1103" s="2"/>
      <c r="GP1103" s="2"/>
      <c r="GQ1103" s="2"/>
      <c r="GR1103" s="2"/>
      <c r="GS1103" s="2"/>
      <c r="GT1103" s="2"/>
      <c r="GU1103" s="2"/>
      <c r="GV1103" s="2"/>
      <c r="GW1103" s="2"/>
      <c r="GX1103" s="2"/>
      <c r="GY1103" s="2"/>
      <c r="GZ1103" s="2"/>
      <c r="HA1103" s="2"/>
      <c r="HB1103" s="2"/>
      <c r="HC1103" s="2"/>
      <c r="HD1103" s="2"/>
      <c r="HE1103" s="2"/>
      <c r="HF1103" s="2"/>
      <c r="HG1103" s="2"/>
      <c r="HH1103" s="2"/>
      <c r="HI1103" s="2"/>
      <c r="HJ1103" s="2"/>
      <c r="HK1103" s="2"/>
      <c r="HL1103" s="2"/>
      <c r="HM1103" s="2"/>
      <c r="HN1103" s="2"/>
      <c r="HO1103" s="2"/>
      <c r="HP1103" s="2"/>
      <c r="HQ1103" s="2"/>
      <c r="HR1103" s="2"/>
      <c r="HS1103" s="2"/>
      <c r="HT1103" s="2"/>
      <c r="HU1103" s="2"/>
      <c r="HV1103" s="2"/>
      <c r="HW1103" s="2"/>
      <c r="HX1103" s="2"/>
      <c r="HY1103" s="2"/>
      <c r="HZ1103" s="2"/>
      <c r="IA1103" s="2"/>
      <c r="IB1103" s="2"/>
      <c r="IC1103" s="2"/>
      <c r="ID1103" s="2"/>
      <c r="IE1103" s="2"/>
      <c r="IF1103" s="2"/>
      <c r="IG1103" s="2"/>
    </row>
    <row r="1104" spans="1:241" s="6" customFormat="1" x14ac:dyDescent="0.25">
      <c r="A1104" s="33"/>
      <c r="B1104" s="29"/>
      <c r="C1104" s="29"/>
      <c r="D1104" s="30"/>
      <c r="E1104" s="29"/>
      <c r="F1104" s="29"/>
      <c r="G1104" s="29"/>
      <c r="H1104" s="29"/>
      <c r="I1104" s="3"/>
      <c r="J1104" s="3"/>
      <c r="K1104" s="3"/>
      <c r="L1104" s="57"/>
      <c r="M1104" s="57"/>
      <c r="N1104" s="57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  <c r="DP1104" s="2"/>
      <c r="DQ1104" s="2"/>
      <c r="DR1104" s="2"/>
      <c r="DS1104" s="2"/>
      <c r="DT1104" s="2"/>
      <c r="DU1104" s="2"/>
      <c r="DV1104" s="2"/>
      <c r="DW1104" s="2"/>
      <c r="DX1104" s="2"/>
      <c r="DY1104" s="2"/>
      <c r="DZ1104" s="2"/>
      <c r="EA1104" s="2"/>
      <c r="EB1104" s="2"/>
      <c r="EC1104" s="2"/>
      <c r="ED1104" s="2"/>
      <c r="EE1104" s="2"/>
      <c r="EF1104" s="2"/>
      <c r="EG1104" s="2"/>
      <c r="EH1104" s="2"/>
      <c r="EI1104" s="2"/>
      <c r="EJ1104" s="2"/>
      <c r="EK1104" s="2"/>
      <c r="EL1104" s="2"/>
      <c r="EM1104" s="2"/>
      <c r="EN1104" s="2"/>
      <c r="EO1104" s="2"/>
      <c r="EP1104" s="2"/>
      <c r="EQ1104" s="2"/>
      <c r="ER1104" s="2"/>
      <c r="ES1104" s="2"/>
      <c r="ET1104" s="2"/>
      <c r="EU1104" s="2"/>
      <c r="EV1104" s="2"/>
      <c r="EW1104" s="2"/>
      <c r="EX1104" s="2"/>
      <c r="EY1104" s="2"/>
      <c r="EZ1104" s="2"/>
      <c r="FA1104" s="2"/>
      <c r="FB1104" s="2"/>
      <c r="FC1104" s="2"/>
      <c r="FD1104" s="2"/>
      <c r="FE1104" s="2"/>
      <c r="FF1104" s="2"/>
      <c r="FG1104" s="2"/>
      <c r="FH1104" s="2"/>
      <c r="FI1104" s="2"/>
      <c r="FJ1104" s="2"/>
      <c r="FK1104" s="2"/>
      <c r="FL1104" s="2"/>
      <c r="FM1104" s="2"/>
      <c r="FN1104" s="2"/>
      <c r="FO1104" s="2"/>
      <c r="FP1104" s="2"/>
      <c r="FQ1104" s="2"/>
      <c r="FR1104" s="2"/>
      <c r="FS1104" s="2"/>
      <c r="FT1104" s="2"/>
      <c r="FU1104" s="2"/>
      <c r="FV1104" s="2"/>
      <c r="FW1104" s="2"/>
      <c r="FX1104" s="2"/>
      <c r="FY1104" s="2"/>
      <c r="FZ1104" s="2"/>
      <c r="GA1104" s="2"/>
      <c r="GB1104" s="2"/>
      <c r="GC1104" s="2"/>
      <c r="GD1104" s="2"/>
      <c r="GE1104" s="2"/>
      <c r="GF1104" s="2"/>
      <c r="GG1104" s="2"/>
      <c r="GH1104" s="2"/>
      <c r="GI1104" s="2"/>
      <c r="GJ1104" s="2"/>
      <c r="GK1104" s="2"/>
      <c r="GL1104" s="2"/>
      <c r="GM1104" s="2"/>
      <c r="GN1104" s="2"/>
      <c r="GO1104" s="2"/>
      <c r="GP1104" s="2"/>
      <c r="GQ1104" s="2"/>
      <c r="GR1104" s="2"/>
      <c r="GS1104" s="2"/>
      <c r="GT1104" s="2"/>
      <c r="GU1104" s="2"/>
      <c r="GV1104" s="2"/>
      <c r="GW1104" s="2"/>
      <c r="GX1104" s="2"/>
      <c r="GY1104" s="2"/>
      <c r="GZ1104" s="2"/>
      <c r="HA1104" s="2"/>
      <c r="HB1104" s="2"/>
      <c r="HC1104" s="2"/>
      <c r="HD1104" s="2"/>
      <c r="HE1104" s="2"/>
      <c r="HF1104" s="2"/>
      <c r="HG1104" s="2"/>
      <c r="HH1104" s="2"/>
      <c r="HI1104" s="2"/>
      <c r="HJ1104" s="2"/>
      <c r="HK1104" s="2"/>
      <c r="HL1104" s="2"/>
      <c r="HM1104" s="2"/>
      <c r="HN1104" s="2"/>
      <c r="HO1104" s="2"/>
      <c r="HP1104" s="2"/>
      <c r="HQ1104" s="2"/>
      <c r="HR1104" s="2"/>
      <c r="HS1104" s="2"/>
      <c r="HT1104" s="2"/>
      <c r="HU1104" s="2"/>
      <c r="HV1104" s="2"/>
      <c r="HW1104" s="2"/>
      <c r="HX1104" s="2"/>
      <c r="HY1104" s="2"/>
      <c r="HZ1104" s="2"/>
      <c r="IA1104" s="2"/>
      <c r="IB1104" s="2"/>
      <c r="IC1104" s="2"/>
      <c r="ID1104" s="2"/>
      <c r="IE1104" s="2"/>
      <c r="IF1104" s="2"/>
      <c r="IG1104" s="2"/>
    </row>
    <row r="1105" spans="1:241" s="6" customFormat="1" x14ac:dyDescent="0.25">
      <c r="A1105" s="33"/>
      <c r="B1105" s="29"/>
      <c r="C1105" s="29"/>
      <c r="D1105" s="30"/>
      <c r="E1105" s="29"/>
      <c r="F1105" s="29"/>
      <c r="G1105" s="29"/>
      <c r="H1105" s="29"/>
      <c r="I1105" s="3"/>
      <c r="J1105" s="3"/>
      <c r="K1105" s="3"/>
      <c r="L1105" s="57"/>
      <c r="M1105" s="57"/>
      <c r="N1105" s="57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  <c r="DP1105" s="2"/>
      <c r="DQ1105" s="2"/>
      <c r="DR1105" s="2"/>
      <c r="DS1105" s="2"/>
      <c r="DT1105" s="2"/>
      <c r="DU1105" s="2"/>
      <c r="DV1105" s="2"/>
      <c r="DW1105" s="2"/>
      <c r="DX1105" s="2"/>
      <c r="DY1105" s="2"/>
      <c r="DZ1105" s="2"/>
      <c r="EA1105" s="2"/>
      <c r="EB1105" s="2"/>
      <c r="EC1105" s="2"/>
      <c r="ED1105" s="2"/>
      <c r="EE1105" s="2"/>
      <c r="EF1105" s="2"/>
      <c r="EG1105" s="2"/>
      <c r="EH1105" s="2"/>
      <c r="EI1105" s="2"/>
      <c r="EJ1105" s="2"/>
      <c r="EK1105" s="2"/>
      <c r="EL1105" s="2"/>
      <c r="EM1105" s="2"/>
      <c r="EN1105" s="2"/>
      <c r="EO1105" s="2"/>
      <c r="EP1105" s="2"/>
      <c r="EQ1105" s="2"/>
      <c r="ER1105" s="2"/>
      <c r="ES1105" s="2"/>
      <c r="ET1105" s="2"/>
      <c r="EU1105" s="2"/>
      <c r="EV1105" s="2"/>
      <c r="EW1105" s="2"/>
      <c r="EX1105" s="2"/>
      <c r="EY1105" s="2"/>
      <c r="EZ1105" s="2"/>
      <c r="FA1105" s="2"/>
      <c r="FB1105" s="2"/>
      <c r="FC1105" s="2"/>
      <c r="FD1105" s="2"/>
      <c r="FE1105" s="2"/>
      <c r="FF1105" s="2"/>
      <c r="FG1105" s="2"/>
      <c r="FH1105" s="2"/>
      <c r="FI1105" s="2"/>
      <c r="FJ1105" s="2"/>
      <c r="FK1105" s="2"/>
      <c r="FL1105" s="2"/>
      <c r="FM1105" s="2"/>
      <c r="FN1105" s="2"/>
      <c r="FO1105" s="2"/>
      <c r="FP1105" s="2"/>
      <c r="FQ1105" s="2"/>
      <c r="FR1105" s="2"/>
      <c r="FS1105" s="2"/>
      <c r="FT1105" s="2"/>
      <c r="FU1105" s="2"/>
      <c r="FV1105" s="2"/>
      <c r="FW1105" s="2"/>
      <c r="FX1105" s="2"/>
      <c r="FY1105" s="2"/>
      <c r="FZ1105" s="2"/>
      <c r="GA1105" s="2"/>
      <c r="GB1105" s="2"/>
      <c r="GC1105" s="2"/>
      <c r="GD1105" s="2"/>
      <c r="GE1105" s="2"/>
      <c r="GF1105" s="2"/>
      <c r="GG1105" s="2"/>
      <c r="GH1105" s="2"/>
      <c r="GI1105" s="2"/>
      <c r="GJ1105" s="2"/>
      <c r="GK1105" s="2"/>
      <c r="GL1105" s="2"/>
      <c r="GM1105" s="2"/>
      <c r="GN1105" s="2"/>
      <c r="GO1105" s="2"/>
      <c r="GP1105" s="2"/>
      <c r="GQ1105" s="2"/>
      <c r="GR1105" s="2"/>
      <c r="GS1105" s="2"/>
      <c r="GT1105" s="2"/>
      <c r="GU1105" s="2"/>
      <c r="GV1105" s="2"/>
      <c r="GW1105" s="2"/>
      <c r="GX1105" s="2"/>
      <c r="GY1105" s="2"/>
      <c r="GZ1105" s="2"/>
      <c r="HA1105" s="2"/>
      <c r="HB1105" s="2"/>
      <c r="HC1105" s="2"/>
      <c r="HD1105" s="2"/>
      <c r="HE1105" s="2"/>
      <c r="HF1105" s="2"/>
      <c r="HG1105" s="2"/>
      <c r="HH1105" s="2"/>
      <c r="HI1105" s="2"/>
      <c r="HJ1105" s="2"/>
      <c r="HK1105" s="2"/>
      <c r="HL1105" s="2"/>
      <c r="HM1105" s="2"/>
      <c r="HN1105" s="2"/>
      <c r="HO1105" s="2"/>
      <c r="HP1105" s="2"/>
      <c r="HQ1105" s="2"/>
      <c r="HR1105" s="2"/>
      <c r="HS1105" s="2"/>
      <c r="HT1105" s="2"/>
      <c r="HU1105" s="2"/>
      <c r="HV1105" s="2"/>
      <c r="HW1105" s="2"/>
      <c r="HX1105" s="2"/>
      <c r="HY1105" s="2"/>
      <c r="HZ1105" s="2"/>
      <c r="IA1105" s="2"/>
      <c r="IB1105" s="2"/>
      <c r="IC1105" s="2"/>
      <c r="ID1105" s="2"/>
      <c r="IE1105" s="2"/>
      <c r="IF1105" s="2"/>
      <c r="IG1105" s="2"/>
    </row>
    <row r="1106" spans="1:241" s="6" customFormat="1" x14ac:dyDescent="0.25">
      <c r="A1106" s="33"/>
      <c r="B1106" s="29"/>
      <c r="C1106" s="29"/>
      <c r="D1106" s="30"/>
      <c r="E1106" s="29"/>
      <c r="F1106" s="29"/>
      <c r="G1106" s="29"/>
      <c r="H1106" s="29"/>
      <c r="I1106" s="3"/>
      <c r="J1106" s="3"/>
      <c r="K1106" s="3"/>
      <c r="L1106" s="57"/>
      <c r="M1106" s="57"/>
      <c r="N1106" s="57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  <c r="DP1106" s="2"/>
      <c r="DQ1106" s="2"/>
      <c r="DR1106" s="2"/>
      <c r="DS1106" s="2"/>
      <c r="DT1106" s="2"/>
      <c r="DU1106" s="2"/>
      <c r="DV1106" s="2"/>
      <c r="DW1106" s="2"/>
      <c r="DX1106" s="2"/>
      <c r="DY1106" s="2"/>
      <c r="DZ1106" s="2"/>
      <c r="EA1106" s="2"/>
      <c r="EB1106" s="2"/>
      <c r="EC1106" s="2"/>
      <c r="ED1106" s="2"/>
      <c r="EE1106" s="2"/>
      <c r="EF1106" s="2"/>
      <c r="EG1106" s="2"/>
      <c r="EH1106" s="2"/>
      <c r="EI1106" s="2"/>
      <c r="EJ1106" s="2"/>
      <c r="EK1106" s="2"/>
      <c r="EL1106" s="2"/>
      <c r="EM1106" s="2"/>
      <c r="EN1106" s="2"/>
      <c r="EO1106" s="2"/>
      <c r="EP1106" s="2"/>
      <c r="EQ1106" s="2"/>
      <c r="ER1106" s="2"/>
      <c r="ES1106" s="2"/>
      <c r="ET1106" s="2"/>
      <c r="EU1106" s="2"/>
      <c r="EV1106" s="2"/>
      <c r="EW1106" s="2"/>
      <c r="EX1106" s="2"/>
      <c r="EY1106" s="2"/>
      <c r="EZ1106" s="2"/>
      <c r="FA1106" s="2"/>
      <c r="FB1106" s="2"/>
      <c r="FC1106" s="2"/>
      <c r="FD1106" s="2"/>
      <c r="FE1106" s="2"/>
      <c r="FF1106" s="2"/>
      <c r="FG1106" s="2"/>
      <c r="FH1106" s="2"/>
      <c r="FI1106" s="2"/>
      <c r="FJ1106" s="2"/>
      <c r="FK1106" s="2"/>
      <c r="FL1106" s="2"/>
      <c r="FM1106" s="2"/>
      <c r="FN1106" s="2"/>
      <c r="FO1106" s="2"/>
      <c r="FP1106" s="2"/>
      <c r="FQ1106" s="2"/>
      <c r="FR1106" s="2"/>
      <c r="FS1106" s="2"/>
      <c r="FT1106" s="2"/>
      <c r="FU1106" s="2"/>
      <c r="FV1106" s="2"/>
      <c r="FW1106" s="2"/>
      <c r="FX1106" s="2"/>
      <c r="FY1106" s="2"/>
      <c r="FZ1106" s="2"/>
      <c r="GA1106" s="2"/>
      <c r="GB1106" s="2"/>
      <c r="GC1106" s="2"/>
      <c r="GD1106" s="2"/>
      <c r="GE1106" s="2"/>
      <c r="GF1106" s="2"/>
      <c r="GG1106" s="2"/>
      <c r="GH1106" s="2"/>
      <c r="GI1106" s="2"/>
      <c r="GJ1106" s="2"/>
      <c r="GK1106" s="2"/>
      <c r="GL1106" s="2"/>
      <c r="GM1106" s="2"/>
      <c r="GN1106" s="2"/>
      <c r="GO1106" s="2"/>
      <c r="GP1106" s="2"/>
      <c r="GQ1106" s="2"/>
      <c r="GR1106" s="2"/>
      <c r="GS1106" s="2"/>
      <c r="GT1106" s="2"/>
      <c r="GU1106" s="2"/>
      <c r="GV1106" s="2"/>
      <c r="GW1106" s="2"/>
      <c r="GX1106" s="2"/>
      <c r="GY1106" s="2"/>
      <c r="GZ1106" s="2"/>
      <c r="HA1106" s="2"/>
      <c r="HB1106" s="2"/>
      <c r="HC1106" s="2"/>
      <c r="HD1106" s="2"/>
      <c r="HE1106" s="2"/>
      <c r="HF1106" s="2"/>
      <c r="HG1106" s="2"/>
      <c r="HH1106" s="2"/>
      <c r="HI1106" s="2"/>
      <c r="HJ1106" s="2"/>
      <c r="HK1106" s="2"/>
      <c r="HL1106" s="2"/>
      <c r="HM1106" s="2"/>
      <c r="HN1106" s="2"/>
      <c r="HO1106" s="2"/>
      <c r="HP1106" s="2"/>
      <c r="HQ1106" s="2"/>
      <c r="HR1106" s="2"/>
      <c r="HS1106" s="2"/>
      <c r="HT1106" s="2"/>
      <c r="HU1106" s="2"/>
      <c r="HV1106" s="2"/>
      <c r="HW1106" s="2"/>
      <c r="HX1106" s="2"/>
      <c r="HY1106" s="2"/>
      <c r="HZ1106" s="2"/>
      <c r="IA1106" s="2"/>
      <c r="IB1106" s="2"/>
      <c r="IC1106" s="2"/>
      <c r="ID1106" s="2"/>
      <c r="IE1106" s="2"/>
      <c r="IF1106" s="2"/>
      <c r="IG1106" s="2"/>
    </row>
    <row r="1107" spans="1:241" s="6" customFormat="1" x14ac:dyDescent="0.25">
      <c r="A1107" s="33"/>
      <c r="B1107" s="29"/>
      <c r="C1107" s="29"/>
      <c r="D1107" s="30"/>
      <c r="E1107" s="29"/>
      <c r="F1107" s="29"/>
      <c r="G1107" s="29"/>
      <c r="H1107" s="29"/>
      <c r="I1107" s="3"/>
      <c r="J1107" s="3"/>
      <c r="K1107" s="3"/>
      <c r="L1107" s="57"/>
      <c r="M1107" s="57"/>
      <c r="N1107" s="57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  <c r="DP1107" s="2"/>
      <c r="DQ1107" s="2"/>
      <c r="DR1107" s="2"/>
      <c r="DS1107" s="2"/>
      <c r="DT1107" s="2"/>
      <c r="DU1107" s="2"/>
      <c r="DV1107" s="2"/>
      <c r="DW1107" s="2"/>
      <c r="DX1107" s="2"/>
      <c r="DY1107" s="2"/>
      <c r="DZ1107" s="2"/>
      <c r="EA1107" s="2"/>
      <c r="EB1107" s="2"/>
      <c r="EC1107" s="2"/>
      <c r="ED1107" s="2"/>
      <c r="EE1107" s="2"/>
      <c r="EF1107" s="2"/>
      <c r="EG1107" s="2"/>
      <c r="EH1107" s="2"/>
      <c r="EI1107" s="2"/>
      <c r="EJ1107" s="2"/>
      <c r="EK1107" s="2"/>
      <c r="EL1107" s="2"/>
      <c r="EM1107" s="2"/>
      <c r="EN1107" s="2"/>
      <c r="EO1107" s="2"/>
      <c r="EP1107" s="2"/>
      <c r="EQ1107" s="2"/>
      <c r="ER1107" s="2"/>
      <c r="ES1107" s="2"/>
      <c r="ET1107" s="2"/>
      <c r="EU1107" s="2"/>
      <c r="EV1107" s="2"/>
      <c r="EW1107" s="2"/>
      <c r="EX1107" s="2"/>
      <c r="EY1107" s="2"/>
      <c r="EZ1107" s="2"/>
      <c r="FA1107" s="2"/>
      <c r="FB1107" s="2"/>
      <c r="FC1107" s="2"/>
      <c r="FD1107" s="2"/>
      <c r="FE1107" s="2"/>
      <c r="FF1107" s="2"/>
      <c r="FG1107" s="2"/>
      <c r="FH1107" s="2"/>
      <c r="FI1107" s="2"/>
      <c r="FJ1107" s="2"/>
      <c r="FK1107" s="2"/>
      <c r="FL1107" s="2"/>
      <c r="FM1107" s="2"/>
      <c r="FN1107" s="2"/>
      <c r="FO1107" s="2"/>
      <c r="FP1107" s="2"/>
      <c r="FQ1107" s="2"/>
      <c r="FR1107" s="2"/>
      <c r="FS1107" s="2"/>
      <c r="FT1107" s="2"/>
      <c r="FU1107" s="2"/>
      <c r="FV1107" s="2"/>
      <c r="FW1107" s="2"/>
      <c r="FX1107" s="2"/>
      <c r="FY1107" s="2"/>
      <c r="FZ1107" s="2"/>
      <c r="GA1107" s="2"/>
      <c r="GB1107" s="2"/>
      <c r="GC1107" s="2"/>
      <c r="GD1107" s="2"/>
      <c r="GE1107" s="2"/>
      <c r="GF1107" s="2"/>
      <c r="GG1107" s="2"/>
      <c r="GH1107" s="2"/>
      <c r="GI1107" s="2"/>
      <c r="GJ1107" s="2"/>
      <c r="GK1107" s="2"/>
      <c r="GL1107" s="2"/>
      <c r="GM1107" s="2"/>
      <c r="GN1107" s="2"/>
      <c r="GO1107" s="2"/>
      <c r="GP1107" s="2"/>
      <c r="GQ1107" s="2"/>
      <c r="GR1107" s="2"/>
      <c r="GS1107" s="2"/>
      <c r="GT1107" s="2"/>
      <c r="GU1107" s="2"/>
      <c r="GV1107" s="2"/>
      <c r="GW1107" s="2"/>
      <c r="GX1107" s="2"/>
      <c r="GY1107" s="2"/>
      <c r="GZ1107" s="2"/>
      <c r="HA1107" s="2"/>
      <c r="HB1107" s="2"/>
      <c r="HC1107" s="2"/>
      <c r="HD1107" s="2"/>
      <c r="HE1107" s="2"/>
      <c r="HF1107" s="2"/>
      <c r="HG1107" s="2"/>
      <c r="HH1107" s="2"/>
      <c r="HI1107" s="2"/>
      <c r="HJ1107" s="2"/>
      <c r="HK1107" s="2"/>
      <c r="HL1107" s="2"/>
      <c r="HM1107" s="2"/>
      <c r="HN1107" s="2"/>
      <c r="HO1107" s="2"/>
      <c r="HP1107" s="2"/>
      <c r="HQ1107" s="2"/>
      <c r="HR1107" s="2"/>
      <c r="HS1107" s="2"/>
      <c r="HT1107" s="2"/>
      <c r="HU1107" s="2"/>
      <c r="HV1107" s="2"/>
      <c r="HW1107" s="2"/>
      <c r="HX1107" s="2"/>
      <c r="HY1107" s="2"/>
      <c r="HZ1107" s="2"/>
      <c r="IA1107" s="2"/>
      <c r="IB1107" s="2"/>
      <c r="IC1107" s="2"/>
      <c r="ID1107" s="2"/>
      <c r="IE1107" s="2"/>
      <c r="IF1107" s="2"/>
      <c r="IG1107" s="2"/>
    </row>
    <row r="1108" spans="1:241" s="6" customFormat="1" x14ac:dyDescent="0.25">
      <c r="A1108" s="33"/>
      <c r="B1108" s="29"/>
      <c r="C1108" s="29"/>
      <c r="D1108" s="30"/>
      <c r="E1108" s="29"/>
      <c r="F1108" s="29"/>
      <c r="G1108" s="29"/>
      <c r="H1108" s="29"/>
      <c r="I1108" s="3"/>
      <c r="J1108" s="3"/>
      <c r="K1108" s="3"/>
      <c r="L1108" s="57"/>
      <c r="M1108" s="57"/>
      <c r="N1108" s="57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  <c r="DP1108" s="2"/>
      <c r="DQ1108" s="2"/>
      <c r="DR1108" s="2"/>
      <c r="DS1108" s="2"/>
      <c r="DT1108" s="2"/>
      <c r="DU1108" s="2"/>
      <c r="DV1108" s="2"/>
      <c r="DW1108" s="2"/>
      <c r="DX1108" s="2"/>
      <c r="DY1108" s="2"/>
      <c r="DZ1108" s="2"/>
      <c r="EA1108" s="2"/>
      <c r="EB1108" s="2"/>
      <c r="EC1108" s="2"/>
      <c r="ED1108" s="2"/>
      <c r="EE1108" s="2"/>
      <c r="EF1108" s="2"/>
      <c r="EG1108" s="2"/>
      <c r="EH1108" s="2"/>
      <c r="EI1108" s="2"/>
      <c r="EJ1108" s="2"/>
      <c r="EK1108" s="2"/>
      <c r="EL1108" s="2"/>
      <c r="EM1108" s="2"/>
      <c r="EN1108" s="2"/>
      <c r="EO1108" s="2"/>
      <c r="EP1108" s="2"/>
      <c r="EQ1108" s="2"/>
      <c r="ER1108" s="2"/>
      <c r="ES1108" s="2"/>
      <c r="ET1108" s="2"/>
      <c r="EU1108" s="2"/>
      <c r="EV1108" s="2"/>
      <c r="EW1108" s="2"/>
      <c r="EX1108" s="2"/>
      <c r="EY1108" s="2"/>
      <c r="EZ1108" s="2"/>
      <c r="FA1108" s="2"/>
      <c r="FB1108" s="2"/>
      <c r="FC1108" s="2"/>
      <c r="FD1108" s="2"/>
      <c r="FE1108" s="2"/>
      <c r="FF1108" s="2"/>
      <c r="FG1108" s="2"/>
      <c r="FH1108" s="2"/>
      <c r="FI1108" s="2"/>
      <c r="FJ1108" s="2"/>
      <c r="FK1108" s="2"/>
      <c r="FL1108" s="2"/>
      <c r="FM1108" s="2"/>
      <c r="FN1108" s="2"/>
      <c r="FO1108" s="2"/>
      <c r="FP1108" s="2"/>
      <c r="FQ1108" s="2"/>
      <c r="FR1108" s="2"/>
      <c r="FS1108" s="2"/>
      <c r="FT1108" s="2"/>
      <c r="FU1108" s="2"/>
      <c r="FV1108" s="2"/>
      <c r="FW1108" s="2"/>
      <c r="FX1108" s="2"/>
      <c r="FY1108" s="2"/>
      <c r="FZ1108" s="2"/>
      <c r="GA1108" s="2"/>
      <c r="GB1108" s="2"/>
      <c r="GC1108" s="2"/>
      <c r="GD1108" s="2"/>
      <c r="GE1108" s="2"/>
      <c r="GF1108" s="2"/>
      <c r="GG1108" s="2"/>
      <c r="GH1108" s="2"/>
      <c r="GI1108" s="2"/>
      <c r="GJ1108" s="2"/>
      <c r="GK1108" s="2"/>
      <c r="GL1108" s="2"/>
      <c r="GM1108" s="2"/>
      <c r="GN1108" s="2"/>
      <c r="GO1108" s="2"/>
      <c r="GP1108" s="2"/>
      <c r="GQ1108" s="2"/>
      <c r="GR1108" s="2"/>
      <c r="GS1108" s="2"/>
      <c r="GT1108" s="2"/>
      <c r="GU1108" s="2"/>
      <c r="GV1108" s="2"/>
      <c r="GW1108" s="2"/>
      <c r="GX1108" s="2"/>
      <c r="GY1108" s="2"/>
      <c r="GZ1108" s="2"/>
      <c r="HA1108" s="2"/>
      <c r="HB1108" s="2"/>
      <c r="HC1108" s="2"/>
      <c r="HD1108" s="2"/>
      <c r="HE1108" s="2"/>
      <c r="HF1108" s="2"/>
      <c r="HG1108" s="2"/>
      <c r="HH1108" s="2"/>
      <c r="HI1108" s="2"/>
      <c r="HJ1108" s="2"/>
      <c r="HK1108" s="2"/>
      <c r="HL1108" s="2"/>
      <c r="HM1108" s="2"/>
      <c r="HN1108" s="2"/>
      <c r="HO1108" s="2"/>
      <c r="HP1108" s="2"/>
      <c r="HQ1108" s="2"/>
      <c r="HR1108" s="2"/>
      <c r="HS1108" s="2"/>
      <c r="HT1108" s="2"/>
      <c r="HU1108" s="2"/>
      <c r="HV1108" s="2"/>
      <c r="HW1108" s="2"/>
      <c r="HX1108" s="2"/>
      <c r="HY1108" s="2"/>
      <c r="HZ1108" s="2"/>
      <c r="IA1108" s="2"/>
      <c r="IB1108" s="2"/>
      <c r="IC1108" s="2"/>
      <c r="ID1108" s="2"/>
      <c r="IE1108" s="2"/>
      <c r="IF1108" s="2"/>
      <c r="IG1108" s="2"/>
    </row>
    <row r="1109" spans="1:241" s="6" customFormat="1" x14ac:dyDescent="0.25">
      <c r="A1109" s="33"/>
      <c r="B1109" s="29"/>
      <c r="C1109" s="29"/>
      <c r="D1109" s="30"/>
      <c r="E1109" s="29"/>
      <c r="F1109" s="29"/>
      <c r="G1109" s="29"/>
      <c r="H1109" s="29"/>
      <c r="I1109" s="3"/>
      <c r="J1109" s="3"/>
      <c r="K1109" s="3"/>
      <c r="L1109" s="57"/>
      <c r="M1109" s="57"/>
      <c r="N1109" s="57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  <c r="DP1109" s="2"/>
      <c r="DQ1109" s="2"/>
      <c r="DR1109" s="2"/>
      <c r="DS1109" s="2"/>
      <c r="DT1109" s="2"/>
      <c r="DU1109" s="2"/>
      <c r="DV1109" s="2"/>
      <c r="DW1109" s="2"/>
      <c r="DX1109" s="2"/>
      <c r="DY1109" s="2"/>
      <c r="DZ1109" s="2"/>
      <c r="EA1109" s="2"/>
      <c r="EB1109" s="2"/>
      <c r="EC1109" s="2"/>
      <c r="ED1109" s="2"/>
      <c r="EE1109" s="2"/>
      <c r="EF1109" s="2"/>
      <c r="EG1109" s="2"/>
      <c r="EH1109" s="2"/>
      <c r="EI1109" s="2"/>
      <c r="EJ1109" s="2"/>
      <c r="EK1109" s="2"/>
      <c r="EL1109" s="2"/>
      <c r="EM1109" s="2"/>
      <c r="EN1109" s="2"/>
      <c r="EO1109" s="2"/>
      <c r="EP1109" s="2"/>
      <c r="EQ1109" s="2"/>
      <c r="ER1109" s="2"/>
      <c r="ES1109" s="2"/>
      <c r="ET1109" s="2"/>
      <c r="EU1109" s="2"/>
      <c r="EV1109" s="2"/>
      <c r="EW1109" s="2"/>
      <c r="EX1109" s="2"/>
      <c r="EY1109" s="2"/>
      <c r="EZ1109" s="2"/>
      <c r="FA1109" s="2"/>
      <c r="FB1109" s="2"/>
      <c r="FC1109" s="2"/>
      <c r="FD1109" s="2"/>
      <c r="FE1109" s="2"/>
      <c r="FF1109" s="2"/>
      <c r="FG1109" s="2"/>
      <c r="FH1109" s="2"/>
      <c r="FI1109" s="2"/>
      <c r="FJ1109" s="2"/>
      <c r="FK1109" s="2"/>
      <c r="FL1109" s="2"/>
      <c r="FM1109" s="2"/>
      <c r="FN1109" s="2"/>
      <c r="FO1109" s="2"/>
      <c r="FP1109" s="2"/>
      <c r="FQ1109" s="2"/>
      <c r="FR1109" s="2"/>
      <c r="FS1109" s="2"/>
      <c r="FT1109" s="2"/>
      <c r="FU1109" s="2"/>
      <c r="FV1109" s="2"/>
      <c r="FW1109" s="2"/>
      <c r="FX1109" s="2"/>
      <c r="FY1109" s="2"/>
      <c r="FZ1109" s="2"/>
      <c r="GA1109" s="2"/>
      <c r="GB1109" s="2"/>
      <c r="GC1109" s="2"/>
      <c r="GD1109" s="2"/>
      <c r="GE1109" s="2"/>
      <c r="GF1109" s="2"/>
      <c r="GG1109" s="2"/>
      <c r="GH1109" s="2"/>
      <c r="GI1109" s="2"/>
      <c r="GJ1109" s="2"/>
      <c r="GK1109" s="2"/>
      <c r="GL1109" s="2"/>
      <c r="GM1109" s="2"/>
      <c r="GN1109" s="2"/>
      <c r="GO1109" s="2"/>
      <c r="GP1109" s="2"/>
      <c r="GQ1109" s="2"/>
      <c r="GR1109" s="2"/>
      <c r="GS1109" s="2"/>
      <c r="GT1109" s="2"/>
      <c r="GU1109" s="2"/>
      <c r="GV1109" s="2"/>
      <c r="GW1109" s="2"/>
      <c r="GX1109" s="2"/>
      <c r="GY1109" s="2"/>
      <c r="GZ1109" s="2"/>
      <c r="HA1109" s="2"/>
      <c r="HB1109" s="2"/>
      <c r="HC1109" s="2"/>
      <c r="HD1109" s="2"/>
      <c r="HE1109" s="2"/>
      <c r="HF1109" s="2"/>
      <c r="HG1109" s="2"/>
      <c r="HH1109" s="2"/>
      <c r="HI1109" s="2"/>
      <c r="HJ1109" s="2"/>
      <c r="HK1109" s="2"/>
      <c r="HL1109" s="2"/>
      <c r="HM1109" s="2"/>
      <c r="HN1109" s="2"/>
      <c r="HO1109" s="2"/>
      <c r="HP1109" s="2"/>
      <c r="HQ1109" s="2"/>
      <c r="HR1109" s="2"/>
      <c r="HS1109" s="2"/>
      <c r="HT1109" s="2"/>
      <c r="HU1109" s="2"/>
      <c r="HV1109" s="2"/>
      <c r="HW1109" s="2"/>
      <c r="HX1109" s="2"/>
      <c r="HY1109" s="2"/>
      <c r="HZ1109" s="2"/>
      <c r="IA1109" s="2"/>
      <c r="IB1109" s="2"/>
      <c r="IC1109" s="2"/>
      <c r="ID1109" s="2"/>
      <c r="IE1109" s="2"/>
      <c r="IF1109" s="2"/>
      <c r="IG1109" s="2"/>
    </row>
    <row r="1110" spans="1:241" s="6" customFormat="1" x14ac:dyDescent="0.25">
      <c r="A1110" s="33"/>
      <c r="B1110" s="29"/>
      <c r="C1110" s="29"/>
      <c r="D1110" s="30"/>
      <c r="E1110" s="29"/>
      <c r="F1110" s="29"/>
      <c r="G1110" s="29"/>
      <c r="H1110" s="29"/>
      <c r="I1110" s="3"/>
      <c r="J1110" s="3"/>
      <c r="K1110" s="3"/>
      <c r="L1110" s="57"/>
      <c r="M1110" s="57"/>
      <c r="N1110" s="57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  <c r="DP1110" s="2"/>
      <c r="DQ1110" s="2"/>
      <c r="DR1110" s="2"/>
      <c r="DS1110" s="2"/>
      <c r="DT1110" s="2"/>
      <c r="DU1110" s="2"/>
      <c r="DV1110" s="2"/>
      <c r="DW1110" s="2"/>
      <c r="DX1110" s="2"/>
      <c r="DY1110" s="2"/>
      <c r="DZ1110" s="2"/>
      <c r="EA1110" s="2"/>
      <c r="EB1110" s="2"/>
      <c r="EC1110" s="2"/>
      <c r="ED1110" s="2"/>
      <c r="EE1110" s="2"/>
      <c r="EF1110" s="2"/>
      <c r="EG1110" s="2"/>
      <c r="EH1110" s="2"/>
      <c r="EI1110" s="2"/>
      <c r="EJ1110" s="2"/>
      <c r="EK1110" s="2"/>
      <c r="EL1110" s="2"/>
      <c r="EM1110" s="2"/>
      <c r="EN1110" s="2"/>
      <c r="EO1110" s="2"/>
      <c r="EP1110" s="2"/>
      <c r="EQ1110" s="2"/>
      <c r="ER1110" s="2"/>
      <c r="ES1110" s="2"/>
      <c r="ET1110" s="2"/>
      <c r="EU1110" s="2"/>
      <c r="EV1110" s="2"/>
      <c r="EW1110" s="2"/>
      <c r="EX1110" s="2"/>
      <c r="EY1110" s="2"/>
      <c r="EZ1110" s="2"/>
      <c r="FA1110" s="2"/>
      <c r="FB1110" s="2"/>
      <c r="FC1110" s="2"/>
      <c r="FD1110" s="2"/>
      <c r="FE1110" s="2"/>
      <c r="FF1110" s="2"/>
      <c r="FG1110" s="2"/>
      <c r="FH1110" s="2"/>
      <c r="FI1110" s="2"/>
      <c r="FJ1110" s="2"/>
      <c r="FK1110" s="2"/>
      <c r="FL1110" s="2"/>
      <c r="FM1110" s="2"/>
      <c r="FN1110" s="2"/>
      <c r="FO1110" s="2"/>
      <c r="FP1110" s="2"/>
      <c r="FQ1110" s="2"/>
      <c r="FR1110" s="2"/>
      <c r="FS1110" s="2"/>
      <c r="FT1110" s="2"/>
      <c r="FU1110" s="2"/>
      <c r="FV1110" s="2"/>
      <c r="FW1110" s="2"/>
      <c r="FX1110" s="2"/>
      <c r="FY1110" s="2"/>
      <c r="FZ1110" s="2"/>
      <c r="GA1110" s="2"/>
      <c r="GB1110" s="2"/>
      <c r="GC1110" s="2"/>
      <c r="GD1110" s="2"/>
      <c r="GE1110" s="2"/>
      <c r="GF1110" s="2"/>
      <c r="GG1110" s="2"/>
      <c r="GH1110" s="2"/>
      <c r="GI1110" s="2"/>
      <c r="GJ1110" s="2"/>
      <c r="GK1110" s="2"/>
      <c r="GL1110" s="2"/>
      <c r="GM1110" s="2"/>
      <c r="GN1110" s="2"/>
      <c r="GO1110" s="2"/>
      <c r="GP1110" s="2"/>
      <c r="GQ1110" s="2"/>
      <c r="GR1110" s="2"/>
      <c r="GS1110" s="2"/>
      <c r="GT1110" s="2"/>
      <c r="GU1110" s="2"/>
      <c r="GV1110" s="2"/>
      <c r="GW1110" s="2"/>
      <c r="GX1110" s="2"/>
      <c r="GY1110" s="2"/>
      <c r="GZ1110" s="2"/>
      <c r="HA1110" s="2"/>
      <c r="HB1110" s="2"/>
      <c r="HC1110" s="2"/>
      <c r="HD1110" s="2"/>
      <c r="HE1110" s="2"/>
      <c r="HF1110" s="2"/>
      <c r="HG1110" s="2"/>
      <c r="HH1110" s="2"/>
      <c r="HI1110" s="2"/>
      <c r="HJ1110" s="2"/>
      <c r="HK1110" s="2"/>
      <c r="HL1110" s="2"/>
      <c r="HM1110" s="2"/>
      <c r="HN1110" s="2"/>
      <c r="HO1110" s="2"/>
      <c r="HP1110" s="2"/>
      <c r="HQ1110" s="2"/>
      <c r="HR1110" s="2"/>
      <c r="HS1110" s="2"/>
      <c r="HT1110" s="2"/>
      <c r="HU1110" s="2"/>
      <c r="HV1110" s="2"/>
      <c r="HW1110" s="2"/>
      <c r="HX1110" s="2"/>
      <c r="HY1110" s="2"/>
      <c r="HZ1110" s="2"/>
      <c r="IA1110" s="2"/>
      <c r="IB1110" s="2"/>
      <c r="IC1110" s="2"/>
      <c r="ID1110" s="2"/>
      <c r="IE1110" s="2"/>
      <c r="IF1110" s="2"/>
      <c r="IG1110" s="2"/>
    </row>
    <row r="1111" spans="1:241" s="6" customFormat="1" x14ac:dyDescent="0.25">
      <c r="A1111" s="33"/>
      <c r="B1111" s="29"/>
      <c r="C1111" s="29"/>
      <c r="D1111" s="30"/>
      <c r="E1111" s="29"/>
      <c r="F1111" s="29"/>
      <c r="G1111" s="29"/>
      <c r="H1111" s="29"/>
      <c r="I1111" s="3"/>
      <c r="J1111" s="3"/>
      <c r="K1111" s="3"/>
      <c r="L1111" s="57"/>
      <c r="M1111" s="57"/>
      <c r="N1111" s="57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  <c r="DP1111" s="2"/>
      <c r="DQ1111" s="2"/>
      <c r="DR1111" s="2"/>
      <c r="DS1111" s="2"/>
      <c r="DT1111" s="2"/>
      <c r="DU1111" s="2"/>
      <c r="DV1111" s="2"/>
      <c r="DW1111" s="2"/>
      <c r="DX1111" s="2"/>
      <c r="DY1111" s="2"/>
      <c r="DZ1111" s="2"/>
      <c r="EA1111" s="2"/>
      <c r="EB1111" s="2"/>
      <c r="EC1111" s="2"/>
      <c r="ED1111" s="2"/>
      <c r="EE1111" s="2"/>
      <c r="EF1111" s="2"/>
      <c r="EG1111" s="2"/>
      <c r="EH1111" s="2"/>
      <c r="EI1111" s="2"/>
      <c r="EJ1111" s="2"/>
      <c r="EK1111" s="2"/>
      <c r="EL1111" s="2"/>
      <c r="EM1111" s="2"/>
      <c r="EN1111" s="2"/>
      <c r="EO1111" s="2"/>
      <c r="EP1111" s="2"/>
      <c r="EQ1111" s="2"/>
      <c r="ER1111" s="2"/>
      <c r="ES1111" s="2"/>
      <c r="ET1111" s="2"/>
      <c r="EU1111" s="2"/>
      <c r="EV1111" s="2"/>
      <c r="EW1111" s="2"/>
      <c r="EX1111" s="2"/>
      <c r="EY1111" s="2"/>
      <c r="EZ1111" s="2"/>
      <c r="FA1111" s="2"/>
      <c r="FB1111" s="2"/>
      <c r="FC1111" s="2"/>
      <c r="FD1111" s="2"/>
      <c r="FE1111" s="2"/>
      <c r="FF1111" s="2"/>
      <c r="FG1111" s="2"/>
      <c r="FH1111" s="2"/>
      <c r="FI1111" s="2"/>
      <c r="FJ1111" s="2"/>
      <c r="FK1111" s="2"/>
      <c r="FL1111" s="2"/>
      <c r="FM1111" s="2"/>
      <c r="FN1111" s="2"/>
      <c r="FO1111" s="2"/>
      <c r="FP1111" s="2"/>
      <c r="FQ1111" s="2"/>
      <c r="FR1111" s="2"/>
      <c r="FS1111" s="2"/>
      <c r="FT1111" s="2"/>
      <c r="FU1111" s="2"/>
      <c r="FV1111" s="2"/>
      <c r="FW1111" s="2"/>
      <c r="FX1111" s="2"/>
      <c r="FY1111" s="2"/>
      <c r="FZ1111" s="2"/>
      <c r="GA1111" s="2"/>
      <c r="GB1111" s="2"/>
      <c r="GC1111" s="2"/>
      <c r="GD1111" s="2"/>
      <c r="GE1111" s="2"/>
      <c r="GF1111" s="2"/>
      <c r="GG1111" s="2"/>
      <c r="GH1111" s="2"/>
      <c r="GI1111" s="2"/>
      <c r="GJ1111" s="2"/>
      <c r="GK1111" s="2"/>
      <c r="GL1111" s="2"/>
      <c r="GM1111" s="2"/>
      <c r="GN1111" s="2"/>
      <c r="GO1111" s="2"/>
      <c r="GP1111" s="2"/>
      <c r="GQ1111" s="2"/>
      <c r="GR1111" s="2"/>
      <c r="GS1111" s="2"/>
      <c r="GT1111" s="2"/>
      <c r="GU1111" s="2"/>
      <c r="GV1111" s="2"/>
      <c r="GW1111" s="2"/>
      <c r="GX1111" s="2"/>
      <c r="GY1111" s="2"/>
      <c r="GZ1111" s="2"/>
      <c r="HA1111" s="2"/>
      <c r="HB1111" s="2"/>
      <c r="HC1111" s="2"/>
      <c r="HD1111" s="2"/>
      <c r="HE1111" s="2"/>
      <c r="HF1111" s="2"/>
      <c r="HG1111" s="2"/>
      <c r="HH1111" s="2"/>
      <c r="HI1111" s="2"/>
      <c r="HJ1111" s="2"/>
      <c r="HK1111" s="2"/>
      <c r="HL1111" s="2"/>
      <c r="HM1111" s="2"/>
      <c r="HN1111" s="2"/>
      <c r="HO1111" s="2"/>
      <c r="HP1111" s="2"/>
      <c r="HQ1111" s="2"/>
      <c r="HR1111" s="2"/>
      <c r="HS1111" s="2"/>
      <c r="HT1111" s="2"/>
      <c r="HU1111" s="2"/>
      <c r="HV1111" s="2"/>
      <c r="HW1111" s="2"/>
      <c r="HX1111" s="2"/>
      <c r="HY1111" s="2"/>
      <c r="HZ1111" s="2"/>
      <c r="IA1111" s="2"/>
      <c r="IB1111" s="2"/>
      <c r="IC1111" s="2"/>
      <c r="ID1111" s="2"/>
      <c r="IE1111" s="2"/>
      <c r="IF1111" s="2"/>
      <c r="IG1111" s="2"/>
    </row>
    <row r="1112" spans="1:241" s="6" customFormat="1" x14ac:dyDescent="0.25">
      <c r="A1112" s="33"/>
      <c r="B1112" s="29"/>
      <c r="C1112" s="29"/>
      <c r="D1112" s="30"/>
      <c r="E1112" s="29"/>
      <c r="F1112" s="29"/>
      <c r="G1112" s="29"/>
      <c r="H1112" s="29"/>
      <c r="I1112" s="3"/>
      <c r="J1112" s="3"/>
      <c r="K1112" s="3"/>
      <c r="L1112" s="57"/>
      <c r="M1112" s="57"/>
      <c r="N1112" s="57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  <c r="DP1112" s="2"/>
      <c r="DQ1112" s="2"/>
      <c r="DR1112" s="2"/>
      <c r="DS1112" s="2"/>
      <c r="DT1112" s="2"/>
      <c r="DU1112" s="2"/>
      <c r="DV1112" s="2"/>
      <c r="DW1112" s="2"/>
      <c r="DX1112" s="2"/>
      <c r="DY1112" s="2"/>
      <c r="DZ1112" s="2"/>
      <c r="EA1112" s="2"/>
      <c r="EB1112" s="2"/>
      <c r="EC1112" s="2"/>
      <c r="ED1112" s="2"/>
      <c r="EE1112" s="2"/>
      <c r="EF1112" s="2"/>
      <c r="EG1112" s="2"/>
      <c r="EH1112" s="2"/>
      <c r="EI1112" s="2"/>
      <c r="EJ1112" s="2"/>
      <c r="EK1112" s="2"/>
      <c r="EL1112" s="2"/>
      <c r="EM1112" s="2"/>
      <c r="EN1112" s="2"/>
      <c r="EO1112" s="2"/>
      <c r="EP1112" s="2"/>
      <c r="EQ1112" s="2"/>
      <c r="ER1112" s="2"/>
      <c r="ES1112" s="2"/>
      <c r="ET1112" s="2"/>
      <c r="EU1112" s="2"/>
      <c r="EV1112" s="2"/>
      <c r="EW1112" s="2"/>
      <c r="EX1112" s="2"/>
      <c r="EY1112" s="2"/>
      <c r="EZ1112" s="2"/>
      <c r="FA1112" s="2"/>
      <c r="FB1112" s="2"/>
      <c r="FC1112" s="2"/>
      <c r="FD1112" s="2"/>
      <c r="FE1112" s="2"/>
      <c r="FF1112" s="2"/>
      <c r="FG1112" s="2"/>
      <c r="FH1112" s="2"/>
      <c r="FI1112" s="2"/>
      <c r="FJ1112" s="2"/>
      <c r="FK1112" s="2"/>
      <c r="FL1112" s="2"/>
      <c r="FM1112" s="2"/>
      <c r="FN1112" s="2"/>
      <c r="FO1112" s="2"/>
      <c r="FP1112" s="2"/>
      <c r="FQ1112" s="2"/>
      <c r="FR1112" s="2"/>
      <c r="FS1112" s="2"/>
      <c r="FT1112" s="2"/>
      <c r="FU1112" s="2"/>
      <c r="FV1112" s="2"/>
      <c r="FW1112" s="2"/>
      <c r="FX1112" s="2"/>
      <c r="FY1112" s="2"/>
      <c r="FZ1112" s="2"/>
      <c r="GA1112" s="2"/>
      <c r="GB1112" s="2"/>
      <c r="GC1112" s="2"/>
      <c r="GD1112" s="2"/>
      <c r="GE1112" s="2"/>
      <c r="GF1112" s="2"/>
      <c r="GG1112" s="2"/>
      <c r="GH1112" s="2"/>
      <c r="GI1112" s="2"/>
      <c r="GJ1112" s="2"/>
      <c r="GK1112" s="2"/>
      <c r="GL1112" s="2"/>
      <c r="GM1112" s="2"/>
      <c r="GN1112" s="2"/>
      <c r="GO1112" s="2"/>
      <c r="GP1112" s="2"/>
      <c r="GQ1112" s="2"/>
      <c r="GR1112" s="2"/>
      <c r="GS1112" s="2"/>
      <c r="GT1112" s="2"/>
      <c r="GU1112" s="2"/>
      <c r="GV1112" s="2"/>
      <c r="GW1112" s="2"/>
      <c r="GX1112" s="2"/>
      <c r="GY1112" s="2"/>
      <c r="GZ1112" s="2"/>
      <c r="HA1112" s="2"/>
      <c r="HB1112" s="2"/>
      <c r="HC1112" s="2"/>
      <c r="HD1112" s="2"/>
      <c r="HE1112" s="2"/>
      <c r="HF1112" s="2"/>
      <c r="HG1112" s="2"/>
      <c r="HH1112" s="2"/>
      <c r="HI1112" s="2"/>
      <c r="HJ1112" s="2"/>
      <c r="HK1112" s="2"/>
      <c r="HL1112" s="2"/>
      <c r="HM1112" s="2"/>
      <c r="HN1112" s="2"/>
      <c r="HO1112" s="2"/>
      <c r="HP1112" s="2"/>
      <c r="HQ1112" s="2"/>
      <c r="HR1112" s="2"/>
      <c r="HS1112" s="2"/>
      <c r="HT1112" s="2"/>
      <c r="HU1112" s="2"/>
      <c r="HV1112" s="2"/>
      <c r="HW1112" s="2"/>
      <c r="HX1112" s="2"/>
      <c r="HY1112" s="2"/>
      <c r="HZ1112" s="2"/>
      <c r="IA1112" s="2"/>
      <c r="IB1112" s="2"/>
      <c r="IC1112" s="2"/>
      <c r="ID1112" s="2"/>
      <c r="IE1112" s="2"/>
      <c r="IF1112" s="2"/>
      <c r="IG1112" s="2"/>
    </row>
    <row r="1113" spans="1:241" s="6" customFormat="1" x14ac:dyDescent="0.25">
      <c r="A1113" s="33"/>
      <c r="B1113" s="29"/>
      <c r="C1113" s="29"/>
      <c r="D1113" s="30"/>
      <c r="E1113" s="29"/>
      <c r="F1113" s="29"/>
      <c r="G1113" s="29"/>
      <c r="H1113" s="29"/>
      <c r="I1113" s="3"/>
      <c r="J1113" s="3"/>
      <c r="K1113" s="3"/>
      <c r="L1113" s="57"/>
      <c r="M1113" s="57"/>
      <c r="N1113" s="57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  <c r="DP1113" s="2"/>
      <c r="DQ1113" s="2"/>
      <c r="DR1113" s="2"/>
      <c r="DS1113" s="2"/>
      <c r="DT1113" s="2"/>
      <c r="DU1113" s="2"/>
      <c r="DV1113" s="2"/>
      <c r="DW1113" s="2"/>
      <c r="DX1113" s="2"/>
      <c r="DY1113" s="2"/>
      <c r="DZ1113" s="2"/>
      <c r="EA1113" s="2"/>
      <c r="EB1113" s="2"/>
      <c r="EC1113" s="2"/>
      <c r="ED1113" s="2"/>
      <c r="EE1113" s="2"/>
      <c r="EF1113" s="2"/>
      <c r="EG1113" s="2"/>
      <c r="EH1113" s="2"/>
      <c r="EI1113" s="2"/>
      <c r="EJ1113" s="2"/>
      <c r="EK1113" s="2"/>
      <c r="EL1113" s="2"/>
      <c r="EM1113" s="2"/>
      <c r="EN1113" s="2"/>
      <c r="EO1113" s="2"/>
      <c r="EP1113" s="2"/>
      <c r="EQ1113" s="2"/>
      <c r="ER1113" s="2"/>
      <c r="ES1113" s="2"/>
      <c r="ET1113" s="2"/>
      <c r="EU1113" s="2"/>
      <c r="EV1113" s="2"/>
      <c r="EW1113" s="2"/>
      <c r="EX1113" s="2"/>
      <c r="EY1113" s="2"/>
      <c r="EZ1113" s="2"/>
      <c r="FA1113" s="2"/>
      <c r="FB1113" s="2"/>
      <c r="FC1113" s="2"/>
      <c r="FD1113" s="2"/>
      <c r="FE1113" s="2"/>
      <c r="FF1113" s="2"/>
      <c r="FG1113" s="2"/>
      <c r="FH1113" s="2"/>
      <c r="FI1113" s="2"/>
      <c r="FJ1113" s="2"/>
      <c r="FK1113" s="2"/>
      <c r="FL1113" s="2"/>
      <c r="FM1113" s="2"/>
      <c r="FN1113" s="2"/>
      <c r="FO1113" s="2"/>
      <c r="FP1113" s="2"/>
      <c r="FQ1113" s="2"/>
      <c r="FR1113" s="2"/>
      <c r="FS1113" s="2"/>
      <c r="FT1113" s="2"/>
      <c r="FU1113" s="2"/>
      <c r="FV1113" s="2"/>
      <c r="FW1113" s="2"/>
      <c r="FX1113" s="2"/>
      <c r="FY1113" s="2"/>
      <c r="FZ1113" s="2"/>
      <c r="GA1113" s="2"/>
      <c r="GB1113" s="2"/>
      <c r="GC1113" s="2"/>
      <c r="GD1113" s="2"/>
      <c r="GE1113" s="2"/>
      <c r="GF1113" s="2"/>
      <c r="GG1113" s="2"/>
      <c r="GH1113" s="2"/>
      <c r="GI1113" s="2"/>
      <c r="GJ1113" s="2"/>
      <c r="GK1113" s="2"/>
      <c r="GL1113" s="2"/>
      <c r="GM1113" s="2"/>
      <c r="GN1113" s="2"/>
      <c r="GO1113" s="2"/>
      <c r="GP1113" s="2"/>
      <c r="GQ1113" s="2"/>
      <c r="GR1113" s="2"/>
      <c r="GS1113" s="2"/>
      <c r="GT1113" s="2"/>
      <c r="GU1113" s="2"/>
      <c r="GV1113" s="2"/>
      <c r="GW1113" s="2"/>
      <c r="GX1113" s="2"/>
      <c r="GY1113" s="2"/>
      <c r="GZ1113" s="2"/>
      <c r="HA1113" s="2"/>
      <c r="HB1113" s="2"/>
      <c r="HC1113" s="2"/>
      <c r="HD1113" s="2"/>
      <c r="HE1113" s="2"/>
      <c r="HF1113" s="2"/>
      <c r="HG1113" s="2"/>
      <c r="HH1113" s="2"/>
      <c r="HI1113" s="2"/>
      <c r="HJ1113" s="2"/>
      <c r="HK1113" s="2"/>
      <c r="HL1113" s="2"/>
      <c r="HM1113" s="2"/>
      <c r="HN1113" s="2"/>
      <c r="HO1113" s="2"/>
      <c r="HP1113" s="2"/>
      <c r="HQ1113" s="2"/>
      <c r="HR1113" s="2"/>
      <c r="HS1113" s="2"/>
      <c r="HT1113" s="2"/>
      <c r="HU1113" s="2"/>
      <c r="HV1113" s="2"/>
      <c r="HW1113" s="2"/>
      <c r="HX1113" s="2"/>
      <c r="HY1113" s="2"/>
      <c r="HZ1113" s="2"/>
      <c r="IA1113" s="2"/>
      <c r="IB1113" s="2"/>
      <c r="IC1113" s="2"/>
      <c r="ID1113" s="2"/>
      <c r="IE1113" s="2"/>
      <c r="IF1113" s="2"/>
      <c r="IG1113" s="2"/>
    </row>
    <row r="1114" spans="1:241" s="6" customFormat="1" x14ac:dyDescent="0.25">
      <c r="A1114" s="33"/>
      <c r="B1114" s="29"/>
      <c r="C1114" s="29"/>
      <c r="D1114" s="30"/>
      <c r="E1114" s="29"/>
      <c r="F1114" s="29"/>
      <c r="G1114" s="29"/>
      <c r="H1114" s="29"/>
      <c r="I1114" s="3"/>
      <c r="J1114" s="3"/>
      <c r="K1114" s="3"/>
      <c r="L1114" s="57"/>
      <c r="M1114" s="57"/>
      <c r="N1114" s="57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  <c r="DP1114" s="2"/>
      <c r="DQ1114" s="2"/>
      <c r="DR1114" s="2"/>
      <c r="DS1114" s="2"/>
      <c r="DT1114" s="2"/>
      <c r="DU1114" s="2"/>
      <c r="DV1114" s="2"/>
      <c r="DW1114" s="2"/>
      <c r="DX1114" s="2"/>
      <c r="DY1114" s="2"/>
      <c r="DZ1114" s="2"/>
      <c r="EA1114" s="2"/>
      <c r="EB1114" s="2"/>
      <c r="EC1114" s="2"/>
      <c r="ED1114" s="2"/>
      <c r="EE1114" s="2"/>
      <c r="EF1114" s="2"/>
      <c r="EG1114" s="2"/>
      <c r="EH1114" s="2"/>
      <c r="EI1114" s="2"/>
      <c r="EJ1114" s="2"/>
      <c r="EK1114" s="2"/>
      <c r="EL1114" s="2"/>
      <c r="EM1114" s="2"/>
      <c r="EN1114" s="2"/>
      <c r="EO1114" s="2"/>
      <c r="EP1114" s="2"/>
      <c r="EQ1114" s="2"/>
      <c r="ER1114" s="2"/>
      <c r="ES1114" s="2"/>
      <c r="ET1114" s="2"/>
      <c r="EU1114" s="2"/>
      <c r="EV1114" s="2"/>
      <c r="EW1114" s="2"/>
      <c r="EX1114" s="2"/>
      <c r="EY1114" s="2"/>
      <c r="EZ1114" s="2"/>
      <c r="FA1114" s="2"/>
      <c r="FB1114" s="2"/>
      <c r="FC1114" s="2"/>
      <c r="FD1114" s="2"/>
      <c r="FE1114" s="2"/>
      <c r="FF1114" s="2"/>
      <c r="FG1114" s="2"/>
      <c r="FH1114" s="2"/>
      <c r="FI1114" s="2"/>
      <c r="FJ1114" s="2"/>
      <c r="FK1114" s="2"/>
      <c r="FL1114" s="2"/>
      <c r="FM1114" s="2"/>
      <c r="FN1114" s="2"/>
      <c r="FO1114" s="2"/>
      <c r="FP1114" s="2"/>
      <c r="FQ1114" s="2"/>
      <c r="FR1114" s="2"/>
      <c r="FS1114" s="2"/>
      <c r="FT1114" s="2"/>
      <c r="FU1114" s="2"/>
      <c r="FV1114" s="2"/>
      <c r="FW1114" s="2"/>
      <c r="FX1114" s="2"/>
      <c r="FY1114" s="2"/>
      <c r="FZ1114" s="2"/>
      <c r="GA1114" s="2"/>
      <c r="GB1114" s="2"/>
      <c r="GC1114" s="2"/>
      <c r="GD1114" s="2"/>
      <c r="GE1114" s="2"/>
      <c r="GF1114" s="2"/>
      <c r="GG1114" s="2"/>
      <c r="GH1114" s="2"/>
      <c r="GI1114" s="2"/>
      <c r="GJ1114" s="2"/>
      <c r="GK1114" s="2"/>
      <c r="GL1114" s="2"/>
      <c r="GM1114" s="2"/>
      <c r="GN1114" s="2"/>
      <c r="GO1114" s="2"/>
      <c r="GP1114" s="2"/>
      <c r="GQ1114" s="2"/>
      <c r="GR1114" s="2"/>
      <c r="GS1114" s="2"/>
      <c r="GT1114" s="2"/>
      <c r="GU1114" s="2"/>
      <c r="GV1114" s="2"/>
      <c r="GW1114" s="2"/>
      <c r="GX1114" s="2"/>
      <c r="GY1114" s="2"/>
      <c r="GZ1114" s="2"/>
      <c r="HA1114" s="2"/>
      <c r="HB1114" s="2"/>
      <c r="HC1114" s="2"/>
      <c r="HD1114" s="2"/>
      <c r="HE1114" s="2"/>
      <c r="HF1114" s="2"/>
      <c r="HG1114" s="2"/>
      <c r="HH1114" s="2"/>
      <c r="HI1114" s="2"/>
      <c r="HJ1114" s="2"/>
      <c r="HK1114" s="2"/>
      <c r="HL1114" s="2"/>
      <c r="HM1114" s="2"/>
      <c r="HN1114" s="2"/>
      <c r="HO1114" s="2"/>
      <c r="HP1114" s="2"/>
      <c r="HQ1114" s="2"/>
      <c r="HR1114" s="2"/>
      <c r="HS1114" s="2"/>
      <c r="HT1114" s="2"/>
      <c r="HU1114" s="2"/>
      <c r="HV1114" s="2"/>
      <c r="HW1114" s="2"/>
      <c r="HX1114" s="2"/>
      <c r="HY1114" s="2"/>
      <c r="HZ1114" s="2"/>
      <c r="IA1114" s="2"/>
      <c r="IB1114" s="2"/>
      <c r="IC1114" s="2"/>
      <c r="ID1114" s="2"/>
      <c r="IE1114" s="2"/>
      <c r="IF1114" s="2"/>
      <c r="IG1114" s="2"/>
    </row>
    <row r="1115" spans="1:241" s="6" customFormat="1" x14ac:dyDescent="0.25">
      <c r="A1115" s="33"/>
      <c r="B1115" s="29"/>
      <c r="C1115" s="29"/>
      <c r="D1115" s="30"/>
      <c r="E1115" s="29"/>
      <c r="F1115" s="29"/>
      <c r="G1115" s="29"/>
      <c r="H1115" s="29"/>
      <c r="I1115" s="3"/>
      <c r="J1115" s="3"/>
      <c r="K1115" s="3"/>
      <c r="L1115" s="57"/>
      <c r="M1115" s="57"/>
      <c r="N1115" s="57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  <c r="DP1115" s="2"/>
      <c r="DQ1115" s="2"/>
      <c r="DR1115" s="2"/>
      <c r="DS1115" s="2"/>
      <c r="DT1115" s="2"/>
      <c r="DU1115" s="2"/>
      <c r="DV1115" s="2"/>
      <c r="DW1115" s="2"/>
      <c r="DX1115" s="2"/>
      <c r="DY1115" s="2"/>
      <c r="DZ1115" s="2"/>
      <c r="EA1115" s="2"/>
      <c r="EB1115" s="2"/>
      <c r="EC1115" s="2"/>
      <c r="ED1115" s="2"/>
      <c r="EE1115" s="2"/>
      <c r="EF1115" s="2"/>
      <c r="EG1115" s="2"/>
      <c r="EH1115" s="2"/>
      <c r="EI1115" s="2"/>
      <c r="EJ1115" s="2"/>
      <c r="EK1115" s="2"/>
      <c r="EL1115" s="2"/>
      <c r="EM1115" s="2"/>
      <c r="EN1115" s="2"/>
      <c r="EO1115" s="2"/>
      <c r="EP1115" s="2"/>
      <c r="EQ1115" s="2"/>
      <c r="ER1115" s="2"/>
      <c r="ES1115" s="2"/>
      <c r="ET1115" s="2"/>
      <c r="EU1115" s="2"/>
      <c r="EV1115" s="2"/>
      <c r="EW1115" s="2"/>
      <c r="EX1115" s="2"/>
      <c r="EY1115" s="2"/>
      <c r="EZ1115" s="2"/>
      <c r="FA1115" s="2"/>
      <c r="FB1115" s="2"/>
      <c r="FC1115" s="2"/>
      <c r="FD1115" s="2"/>
      <c r="FE1115" s="2"/>
      <c r="FF1115" s="2"/>
      <c r="FG1115" s="2"/>
      <c r="FH1115" s="2"/>
      <c r="FI1115" s="2"/>
      <c r="FJ1115" s="2"/>
      <c r="FK1115" s="2"/>
      <c r="FL1115" s="2"/>
      <c r="FM1115" s="2"/>
      <c r="FN1115" s="2"/>
      <c r="FO1115" s="2"/>
      <c r="FP1115" s="2"/>
      <c r="FQ1115" s="2"/>
      <c r="FR1115" s="2"/>
      <c r="FS1115" s="2"/>
      <c r="FT1115" s="2"/>
      <c r="FU1115" s="2"/>
      <c r="FV1115" s="2"/>
      <c r="FW1115" s="2"/>
      <c r="FX1115" s="2"/>
      <c r="FY1115" s="2"/>
      <c r="FZ1115" s="2"/>
      <c r="GA1115" s="2"/>
      <c r="GB1115" s="2"/>
      <c r="GC1115" s="2"/>
      <c r="GD1115" s="2"/>
      <c r="GE1115" s="2"/>
      <c r="GF1115" s="2"/>
      <c r="GG1115" s="2"/>
      <c r="GH1115" s="2"/>
      <c r="GI1115" s="2"/>
      <c r="GJ1115" s="2"/>
      <c r="GK1115" s="2"/>
      <c r="GL1115" s="2"/>
      <c r="GM1115" s="2"/>
      <c r="GN1115" s="2"/>
      <c r="GO1115" s="2"/>
      <c r="GP1115" s="2"/>
      <c r="GQ1115" s="2"/>
      <c r="GR1115" s="2"/>
      <c r="GS1115" s="2"/>
      <c r="GT1115" s="2"/>
      <c r="GU1115" s="2"/>
      <c r="GV1115" s="2"/>
      <c r="GW1115" s="2"/>
      <c r="GX1115" s="2"/>
      <c r="GY1115" s="2"/>
      <c r="GZ1115" s="2"/>
      <c r="HA1115" s="2"/>
      <c r="HB1115" s="2"/>
      <c r="HC1115" s="2"/>
      <c r="HD1115" s="2"/>
      <c r="HE1115" s="2"/>
      <c r="HF1115" s="2"/>
      <c r="HG1115" s="2"/>
      <c r="HH1115" s="2"/>
      <c r="HI1115" s="2"/>
      <c r="HJ1115" s="2"/>
      <c r="HK1115" s="2"/>
      <c r="HL1115" s="2"/>
      <c r="HM1115" s="2"/>
      <c r="HN1115" s="2"/>
      <c r="HO1115" s="2"/>
      <c r="HP1115" s="2"/>
      <c r="HQ1115" s="2"/>
      <c r="HR1115" s="2"/>
      <c r="HS1115" s="2"/>
      <c r="HT1115" s="2"/>
      <c r="HU1115" s="2"/>
      <c r="HV1115" s="2"/>
      <c r="HW1115" s="2"/>
      <c r="HX1115" s="2"/>
      <c r="HY1115" s="2"/>
      <c r="HZ1115" s="2"/>
      <c r="IA1115" s="2"/>
      <c r="IB1115" s="2"/>
      <c r="IC1115" s="2"/>
      <c r="ID1115" s="2"/>
      <c r="IE1115" s="2"/>
      <c r="IF1115" s="2"/>
      <c r="IG1115" s="2"/>
    </row>
    <row r="1116" spans="1:241" s="6" customFormat="1" x14ac:dyDescent="0.25">
      <c r="A1116" s="33"/>
      <c r="B1116" s="29"/>
      <c r="C1116" s="29"/>
      <c r="D1116" s="30"/>
      <c r="E1116" s="29"/>
      <c r="F1116" s="29"/>
      <c r="G1116" s="29"/>
      <c r="H1116" s="29"/>
      <c r="I1116" s="3"/>
      <c r="J1116" s="3"/>
      <c r="K1116" s="3"/>
      <c r="L1116" s="57"/>
      <c r="M1116" s="57"/>
      <c r="N1116" s="57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  <c r="DP1116" s="2"/>
      <c r="DQ1116" s="2"/>
      <c r="DR1116" s="2"/>
      <c r="DS1116" s="2"/>
      <c r="DT1116" s="2"/>
      <c r="DU1116" s="2"/>
      <c r="DV1116" s="2"/>
      <c r="DW1116" s="2"/>
      <c r="DX1116" s="2"/>
      <c r="DY1116" s="2"/>
      <c r="DZ1116" s="2"/>
      <c r="EA1116" s="2"/>
      <c r="EB1116" s="2"/>
      <c r="EC1116" s="2"/>
      <c r="ED1116" s="2"/>
      <c r="EE1116" s="2"/>
      <c r="EF1116" s="2"/>
      <c r="EG1116" s="2"/>
      <c r="EH1116" s="2"/>
      <c r="EI1116" s="2"/>
      <c r="EJ1116" s="2"/>
      <c r="EK1116" s="2"/>
      <c r="EL1116" s="2"/>
      <c r="EM1116" s="2"/>
      <c r="EN1116" s="2"/>
      <c r="EO1116" s="2"/>
      <c r="EP1116" s="2"/>
      <c r="EQ1116" s="2"/>
      <c r="ER1116" s="2"/>
      <c r="ES1116" s="2"/>
      <c r="ET1116" s="2"/>
      <c r="EU1116" s="2"/>
      <c r="EV1116" s="2"/>
      <c r="EW1116" s="2"/>
      <c r="EX1116" s="2"/>
      <c r="EY1116" s="2"/>
      <c r="EZ1116" s="2"/>
      <c r="FA1116" s="2"/>
      <c r="FB1116" s="2"/>
      <c r="FC1116" s="2"/>
      <c r="FD1116" s="2"/>
      <c r="FE1116" s="2"/>
      <c r="FF1116" s="2"/>
      <c r="FG1116" s="2"/>
      <c r="FH1116" s="2"/>
      <c r="FI1116" s="2"/>
      <c r="FJ1116" s="2"/>
      <c r="FK1116" s="2"/>
      <c r="FL1116" s="2"/>
      <c r="FM1116" s="2"/>
      <c r="FN1116" s="2"/>
      <c r="FO1116" s="2"/>
      <c r="FP1116" s="2"/>
      <c r="FQ1116" s="2"/>
      <c r="FR1116" s="2"/>
      <c r="FS1116" s="2"/>
      <c r="FT1116" s="2"/>
      <c r="FU1116" s="2"/>
      <c r="FV1116" s="2"/>
      <c r="FW1116" s="2"/>
      <c r="FX1116" s="2"/>
      <c r="FY1116" s="2"/>
      <c r="FZ1116" s="2"/>
      <c r="GA1116" s="2"/>
      <c r="GB1116" s="2"/>
      <c r="GC1116" s="2"/>
      <c r="GD1116" s="2"/>
      <c r="GE1116" s="2"/>
      <c r="GF1116" s="2"/>
      <c r="GG1116" s="2"/>
      <c r="GH1116" s="2"/>
      <c r="GI1116" s="2"/>
      <c r="GJ1116" s="2"/>
      <c r="GK1116" s="2"/>
      <c r="GL1116" s="2"/>
      <c r="GM1116" s="2"/>
      <c r="GN1116" s="2"/>
      <c r="GO1116" s="2"/>
      <c r="GP1116" s="2"/>
      <c r="GQ1116" s="2"/>
      <c r="GR1116" s="2"/>
      <c r="GS1116" s="2"/>
      <c r="GT1116" s="2"/>
      <c r="GU1116" s="2"/>
      <c r="GV1116" s="2"/>
      <c r="GW1116" s="2"/>
      <c r="GX1116" s="2"/>
      <c r="GY1116" s="2"/>
      <c r="GZ1116" s="2"/>
      <c r="HA1116" s="2"/>
      <c r="HB1116" s="2"/>
      <c r="HC1116" s="2"/>
      <c r="HD1116" s="2"/>
      <c r="HE1116" s="2"/>
      <c r="HF1116" s="2"/>
      <c r="HG1116" s="2"/>
      <c r="HH1116" s="2"/>
      <c r="HI1116" s="2"/>
      <c r="HJ1116" s="2"/>
      <c r="HK1116" s="2"/>
      <c r="HL1116" s="2"/>
      <c r="HM1116" s="2"/>
      <c r="HN1116" s="2"/>
      <c r="HO1116" s="2"/>
      <c r="HP1116" s="2"/>
      <c r="HQ1116" s="2"/>
      <c r="HR1116" s="2"/>
      <c r="HS1116" s="2"/>
      <c r="HT1116" s="2"/>
      <c r="HU1116" s="2"/>
      <c r="HV1116" s="2"/>
      <c r="HW1116" s="2"/>
      <c r="HX1116" s="2"/>
      <c r="HY1116" s="2"/>
      <c r="HZ1116" s="2"/>
      <c r="IA1116" s="2"/>
      <c r="IB1116" s="2"/>
      <c r="IC1116" s="2"/>
      <c r="ID1116" s="2"/>
      <c r="IE1116" s="2"/>
      <c r="IF1116" s="2"/>
      <c r="IG1116" s="2"/>
    </row>
    <row r="1117" spans="1:241" s="6" customFormat="1" x14ac:dyDescent="0.25">
      <c r="A1117" s="33"/>
      <c r="B1117" s="29"/>
      <c r="C1117" s="29"/>
      <c r="D1117" s="30"/>
      <c r="E1117" s="29"/>
      <c r="F1117" s="29"/>
      <c r="G1117" s="29"/>
      <c r="H1117" s="29"/>
      <c r="I1117" s="3"/>
      <c r="J1117" s="3"/>
      <c r="K1117" s="3"/>
      <c r="L1117" s="57"/>
      <c r="M1117" s="57"/>
      <c r="N1117" s="57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  <c r="DL1117" s="2"/>
      <c r="DM1117" s="2"/>
      <c r="DN1117" s="2"/>
      <c r="DO1117" s="2"/>
      <c r="DP1117" s="2"/>
      <c r="DQ1117" s="2"/>
      <c r="DR1117" s="2"/>
      <c r="DS1117" s="2"/>
      <c r="DT1117" s="2"/>
      <c r="DU1117" s="2"/>
      <c r="DV1117" s="2"/>
      <c r="DW1117" s="2"/>
      <c r="DX1117" s="2"/>
      <c r="DY1117" s="2"/>
      <c r="DZ1117" s="2"/>
      <c r="EA1117" s="2"/>
      <c r="EB1117" s="2"/>
      <c r="EC1117" s="2"/>
      <c r="ED1117" s="2"/>
      <c r="EE1117" s="2"/>
      <c r="EF1117" s="2"/>
      <c r="EG1117" s="2"/>
      <c r="EH1117" s="2"/>
      <c r="EI1117" s="2"/>
      <c r="EJ1117" s="2"/>
      <c r="EK1117" s="2"/>
      <c r="EL1117" s="2"/>
      <c r="EM1117" s="2"/>
      <c r="EN1117" s="2"/>
      <c r="EO1117" s="2"/>
      <c r="EP1117" s="2"/>
      <c r="EQ1117" s="2"/>
      <c r="ER1117" s="2"/>
      <c r="ES1117" s="2"/>
      <c r="ET1117" s="2"/>
      <c r="EU1117" s="2"/>
      <c r="EV1117" s="2"/>
      <c r="EW1117" s="2"/>
      <c r="EX1117" s="2"/>
      <c r="EY1117" s="2"/>
      <c r="EZ1117" s="2"/>
      <c r="FA1117" s="2"/>
      <c r="FB1117" s="2"/>
      <c r="FC1117" s="2"/>
      <c r="FD1117" s="2"/>
      <c r="FE1117" s="2"/>
      <c r="FF1117" s="2"/>
      <c r="FG1117" s="2"/>
      <c r="FH1117" s="2"/>
      <c r="FI1117" s="2"/>
      <c r="FJ1117" s="2"/>
      <c r="FK1117" s="2"/>
      <c r="FL1117" s="2"/>
      <c r="FM1117" s="2"/>
      <c r="FN1117" s="2"/>
      <c r="FO1117" s="2"/>
      <c r="FP1117" s="2"/>
      <c r="FQ1117" s="2"/>
      <c r="FR1117" s="2"/>
      <c r="FS1117" s="2"/>
      <c r="FT1117" s="2"/>
      <c r="FU1117" s="2"/>
      <c r="FV1117" s="2"/>
      <c r="FW1117" s="2"/>
      <c r="FX1117" s="2"/>
      <c r="FY1117" s="2"/>
      <c r="FZ1117" s="2"/>
      <c r="GA1117" s="2"/>
      <c r="GB1117" s="2"/>
      <c r="GC1117" s="2"/>
      <c r="GD1117" s="2"/>
      <c r="GE1117" s="2"/>
      <c r="GF1117" s="2"/>
      <c r="GG1117" s="2"/>
      <c r="GH1117" s="2"/>
      <c r="GI1117" s="2"/>
      <c r="GJ1117" s="2"/>
      <c r="GK1117" s="2"/>
      <c r="GL1117" s="2"/>
      <c r="GM1117" s="2"/>
      <c r="GN1117" s="2"/>
      <c r="GO1117" s="2"/>
      <c r="GP1117" s="2"/>
      <c r="GQ1117" s="2"/>
      <c r="GR1117" s="2"/>
      <c r="GS1117" s="2"/>
      <c r="GT1117" s="2"/>
      <c r="GU1117" s="2"/>
      <c r="GV1117" s="2"/>
      <c r="GW1117" s="2"/>
      <c r="GX1117" s="2"/>
      <c r="GY1117" s="2"/>
      <c r="GZ1117" s="2"/>
      <c r="HA1117" s="2"/>
      <c r="HB1117" s="2"/>
      <c r="HC1117" s="2"/>
      <c r="HD1117" s="2"/>
      <c r="HE1117" s="2"/>
      <c r="HF1117" s="2"/>
      <c r="HG1117" s="2"/>
      <c r="HH1117" s="2"/>
      <c r="HI1117" s="2"/>
      <c r="HJ1117" s="2"/>
      <c r="HK1117" s="2"/>
      <c r="HL1117" s="2"/>
      <c r="HM1117" s="2"/>
      <c r="HN1117" s="2"/>
      <c r="HO1117" s="2"/>
      <c r="HP1117" s="2"/>
      <c r="HQ1117" s="2"/>
      <c r="HR1117" s="2"/>
      <c r="HS1117" s="2"/>
      <c r="HT1117" s="2"/>
      <c r="HU1117" s="2"/>
      <c r="HV1117" s="2"/>
      <c r="HW1117" s="2"/>
      <c r="HX1117" s="2"/>
      <c r="HY1117" s="2"/>
      <c r="HZ1117" s="2"/>
      <c r="IA1117" s="2"/>
      <c r="IB1117" s="2"/>
      <c r="IC1117" s="2"/>
      <c r="ID1117" s="2"/>
      <c r="IE1117" s="2"/>
      <c r="IF1117" s="2"/>
      <c r="IG1117" s="2"/>
    </row>
    <row r="1118" spans="1:241" s="6" customFormat="1" x14ac:dyDescent="0.25">
      <c r="A1118" s="33"/>
      <c r="B1118" s="29"/>
      <c r="C1118" s="29"/>
      <c r="D1118" s="30"/>
      <c r="E1118" s="29"/>
      <c r="F1118" s="29"/>
      <c r="G1118" s="29"/>
      <c r="H1118" s="29"/>
      <c r="I1118" s="3"/>
      <c r="J1118" s="3"/>
      <c r="K1118" s="3"/>
      <c r="L1118" s="57"/>
      <c r="M1118" s="57"/>
      <c r="N1118" s="57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  <c r="DP1118" s="2"/>
      <c r="DQ1118" s="2"/>
      <c r="DR1118" s="2"/>
      <c r="DS1118" s="2"/>
      <c r="DT1118" s="2"/>
      <c r="DU1118" s="2"/>
      <c r="DV1118" s="2"/>
      <c r="DW1118" s="2"/>
      <c r="DX1118" s="2"/>
      <c r="DY1118" s="2"/>
      <c r="DZ1118" s="2"/>
      <c r="EA1118" s="2"/>
      <c r="EB1118" s="2"/>
      <c r="EC1118" s="2"/>
      <c r="ED1118" s="2"/>
      <c r="EE1118" s="2"/>
      <c r="EF1118" s="2"/>
      <c r="EG1118" s="2"/>
      <c r="EH1118" s="2"/>
      <c r="EI1118" s="2"/>
      <c r="EJ1118" s="2"/>
      <c r="EK1118" s="2"/>
      <c r="EL1118" s="2"/>
      <c r="EM1118" s="2"/>
      <c r="EN1118" s="2"/>
      <c r="EO1118" s="2"/>
      <c r="EP1118" s="2"/>
      <c r="EQ1118" s="2"/>
      <c r="ER1118" s="2"/>
      <c r="ES1118" s="2"/>
      <c r="ET1118" s="2"/>
      <c r="EU1118" s="2"/>
      <c r="EV1118" s="2"/>
      <c r="EW1118" s="2"/>
      <c r="EX1118" s="2"/>
      <c r="EY1118" s="2"/>
      <c r="EZ1118" s="2"/>
      <c r="FA1118" s="2"/>
      <c r="FB1118" s="2"/>
      <c r="FC1118" s="2"/>
      <c r="FD1118" s="2"/>
      <c r="FE1118" s="2"/>
      <c r="FF1118" s="2"/>
      <c r="FG1118" s="2"/>
      <c r="FH1118" s="2"/>
      <c r="FI1118" s="2"/>
      <c r="FJ1118" s="2"/>
      <c r="FK1118" s="2"/>
      <c r="FL1118" s="2"/>
      <c r="FM1118" s="2"/>
      <c r="FN1118" s="2"/>
      <c r="FO1118" s="2"/>
      <c r="FP1118" s="2"/>
      <c r="FQ1118" s="2"/>
      <c r="FR1118" s="2"/>
      <c r="FS1118" s="2"/>
      <c r="FT1118" s="2"/>
      <c r="FU1118" s="2"/>
      <c r="FV1118" s="2"/>
      <c r="FW1118" s="2"/>
      <c r="FX1118" s="2"/>
      <c r="FY1118" s="2"/>
      <c r="FZ1118" s="2"/>
      <c r="GA1118" s="2"/>
      <c r="GB1118" s="2"/>
      <c r="GC1118" s="2"/>
      <c r="GD1118" s="2"/>
      <c r="GE1118" s="2"/>
      <c r="GF1118" s="2"/>
      <c r="GG1118" s="2"/>
      <c r="GH1118" s="2"/>
      <c r="GI1118" s="2"/>
      <c r="GJ1118" s="2"/>
      <c r="GK1118" s="2"/>
      <c r="GL1118" s="2"/>
      <c r="GM1118" s="2"/>
      <c r="GN1118" s="2"/>
      <c r="GO1118" s="2"/>
      <c r="GP1118" s="2"/>
      <c r="GQ1118" s="2"/>
      <c r="GR1118" s="2"/>
      <c r="GS1118" s="2"/>
      <c r="GT1118" s="2"/>
      <c r="GU1118" s="2"/>
      <c r="GV1118" s="2"/>
      <c r="GW1118" s="2"/>
      <c r="GX1118" s="2"/>
      <c r="GY1118" s="2"/>
      <c r="GZ1118" s="2"/>
      <c r="HA1118" s="2"/>
      <c r="HB1118" s="2"/>
      <c r="HC1118" s="2"/>
      <c r="HD1118" s="2"/>
      <c r="HE1118" s="2"/>
      <c r="HF1118" s="2"/>
      <c r="HG1118" s="2"/>
      <c r="HH1118" s="2"/>
      <c r="HI1118" s="2"/>
      <c r="HJ1118" s="2"/>
      <c r="HK1118" s="2"/>
      <c r="HL1118" s="2"/>
      <c r="HM1118" s="2"/>
      <c r="HN1118" s="2"/>
      <c r="HO1118" s="2"/>
      <c r="HP1118" s="2"/>
      <c r="HQ1118" s="2"/>
      <c r="HR1118" s="2"/>
      <c r="HS1118" s="2"/>
      <c r="HT1118" s="2"/>
      <c r="HU1118" s="2"/>
      <c r="HV1118" s="2"/>
      <c r="HW1118" s="2"/>
      <c r="HX1118" s="2"/>
      <c r="HY1118" s="2"/>
      <c r="HZ1118" s="2"/>
      <c r="IA1118" s="2"/>
      <c r="IB1118" s="2"/>
      <c r="IC1118" s="2"/>
      <c r="ID1118" s="2"/>
      <c r="IE1118" s="2"/>
      <c r="IF1118" s="2"/>
      <c r="IG1118" s="2"/>
    </row>
    <row r="1119" spans="1:241" s="6" customFormat="1" x14ac:dyDescent="0.25">
      <c r="A1119" s="33"/>
      <c r="B1119" s="29"/>
      <c r="C1119" s="29"/>
      <c r="D1119" s="30"/>
      <c r="E1119" s="29"/>
      <c r="F1119" s="29"/>
      <c r="G1119" s="29"/>
      <c r="H1119" s="29"/>
      <c r="I1119" s="3"/>
      <c r="J1119" s="3"/>
      <c r="K1119" s="3"/>
      <c r="L1119" s="57"/>
      <c r="M1119" s="57"/>
      <c r="N1119" s="57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  <c r="DL1119" s="2"/>
      <c r="DM1119" s="2"/>
      <c r="DN1119" s="2"/>
      <c r="DO1119" s="2"/>
      <c r="DP1119" s="2"/>
      <c r="DQ1119" s="2"/>
      <c r="DR1119" s="2"/>
      <c r="DS1119" s="2"/>
      <c r="DT1119" s="2"/>
      <c r="DU1119" s="2"/>
      <c r="DV1119" s="2"/>
      <c r="DW1119" s="2"/>
      <c r="DX1119" s="2"/>
      <c r="DY1119" s="2"/>
      <c r="DZ1119" s="2"/>
      <c r="EA1119" s="2"/>
      <c r="EB1119" s="2"/>
      <c r="EC1119" s="2"/>
      <c r="ED1119" s="2"/>
      <c r="EE1119" s="2"/>
      <c r="EF1119" s="2"/>
      <c r="EG1119" s="2"/>
      <c r="EH1119" s="2"/>
      <c r="EI1119" s="2"/>
      <c r="EJ1119" s="2"/>
      <c r="EK1119" s="2"/>
      <c r="EL1119" s="2"/>
      <c r="EM1119" s="2"/>
      <c r="EN1119" s="2"/>
      <c r="EO1119" s="2"/>
      <c r="EP1119" s="2"/>
      <c r="EQ1119" s="2"/>
      <c r="ER1119" s="2"/>
      <c r="ES1119" s="2"/>
      <c r="ET1119" s="2"/>
      <c r="EU1119" s="2"/>
      <c r="EV1119" s="2"/>
      <c r="EW1119" s="2"/>
      <c r="EX1119" s="2"/>
      <c r="EY1119" s="2"/>
      <c r="EZ1119" s="2"/>
      <c r="FA1119" s="2"/>
      <c r="FB1119" s="2"/>
      <c r="FC1119" s="2"/>
      <c r="FD1119" s="2"/>
      <c r="FE1119" s="2"/>
      <c r="FF1119" s="2"/>
      <c r="FG1119" s="2"/>
      <c r="FH1119" s="2"/>
      <c r="FI1119" s="2"/>
      <c r="FJ1119" s="2"/>
      <c r="FK1119" s="2"/>
      <c r="FL1119" s="2"/>
      <c r="FM1119" s="2"/>
      <c r="FN1119" s="2"/>
      <c r="FO1119" s="2"/>
      <c r="FP1119" s="2"/>
      <c r="FQ1119" s="2"/>
      <c r="FR1119" s="2"/>
      <c r="FS1119" s="2"/>
      <c r="FT1119" s="2"/>
      <c r="FU1119" s="2"/>
      <c r="FV1119" s="2"/>
      <c r="FW1119" s="2"/>
      <c r="FX1119" s="2"/>
      <c r="FY1119" s="2"/>
      <c r="FZ1119" s="2"/>
      <c r="GA1119" s="2"/>
      <c r="GB1119" s="2"/>
      <c r="GC1119" s="2"/>
      <c r="GD1119" s="2"/>
      <c r="GE1119" s="2"/>
      <c r="GF1119" s="2"/>
      <c r="GG1119" s="2"/>
      <c r="GH1119" s="2"/>
      <c r="GI1119" s="2"/>
      <c r="GJ1119" s="2"/>
      <c r="GK1119" s="2"/>
      <c r="GL1119" s="2"/>
      <c r="GM1119" s="2"/>
      <c r="GN1119" s="2"/>
      <c r="GO1119" s="2"/>
      <c r="GP1119" s="2"/>
      <c r="GQ1119" s="2"/>
      <c r="GR1119" s="2"/>
      <c r="GS1119" s="2"/>
      <c r="GT1119" s="2"/>
      <c r="GU1119" s="2"/>
      <c r="GV1119" s="2"/>
      <c r="GW1119" s="2"/>
      <c r="GX1119" s="2"/>
      <c r="GY1119" s="2"/>
      <c r="GZ1119" s="2"/>
      <c r="HA1119" s="2"/>
      <c r="HB1119" s="2"/>
      <c r="HC1119" s="2"/>
      <c r="HD1119" s="2"/>
      <c r="HE1119" s="2"/>
      <c r="HF1119" s="2"/>
      <c r="HG1119" s="2"/>
      <c r="HH1119" s="2"/>
      <c r="HI1119" s="2"/>
      <c r="HJ1119" s="2"/>
      <c r="HK1119" s="2"/>
      <c r="HL1119" s="2"/>
      <c r="HM1119" s="2"/>
      <c r="HN1119" s="2"/>
      <c r="HO1119" s="2"/>
      <c r="HP1119" s="2"/>
      <c r="HQ1119" s="2"/>
      <c r="HR1119" s="2"/>
      <c r="HS1119" s="2"/>
      <c r="HT1119" s="2"/>
      <c r="HU1119" s="2"/>
      <c r="HV1119" s="2"/>
      <c r="HW1119" s="2"/>
      <c r="HX1119" s="2"/>
      <c r="HY1119" s="2"/>
      <c r="HZ1119" s="2"/>
      <c r="IA1119" s="2"/>
      <c r="IB1119" s="2"/>
      <c r="IC1119" s="2"/>
      <c r="ID1119" s="2"/>
      <c r="IE1119" s="2"/>
      <c r="IF1119" s="2"/>
      <c r="IG1119" s="2"/>
    </row>
    <row r="1120" spans="1:241" s="6" customFormat="1" x14ac:dyDescent="0.25">
      <c r="A1120" s="33"/>
      <c r="B1120" s="29"/>
      <c r="C1120" s="29"/>
      <c r="D1120" s="30"/>
      <c r="E1120" s="29"/>
      <c r="F1120" s="29"/>
      <c r="G1120" s="29"/>
      <c r="H1120" s="29"/>
      <c r="I1120" s="3"/>
      <c r="J1120" s="3"/>
      <c r="K1120" s="3"/>
      <c r="L1120" s="57"/>
      <c r="M1120" s="57"/>
      <c r="N1120" s="57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  <c r="DP1120" s="2"/>
      <c r="DQ1120" s="2"/>
      <c r="DR1120" s="2"/>
      <c r="DS1120" s="2"/>
      <c r="DT1120" s="2"/>
      <c r="DU1120" s="2"/>
      <c r="DV1120" s="2"/>
      <c r="DW1120" s="2"/>
      <c r="DX1120" s="2"/>
      <c r="DY1120" s="2"/>
      <c r="DZ1120" s="2"/>
      <c r="EA1120" s="2"/>
      <c r="EB1120" s="2"/>
      <c r="EC1120" s="2"/>
      <c r="ED1120" s="2"/>
      <c r="EE1120" s="2"/>
      <c r="EF1120" s="2"/>
      <c r="EG1120" s="2"/>
      <c r="EH1120" s="2"/>
      <c r="EI1120" s="2"/>
      <c r="EJ1120" s="2"/>
      <c r="EK1120" s="2"/>
      <c r="EL1120" s="2"/>
      <c r="EM1120" s="2"/>
      <c r="EN1120" s="2"/>
      <c r="EO1120" s="2"/>
      <c r="EP1120" s="2"/>
      <c r="EQ1120" s="2"/>
      <c r="ER1120" s="2"/>
      <c r="ES1120" s="2"/>
      <c r="ET1120" s="2"/>
      <c r="EU1120" s="2"/>
      <c r="EV1120" s="2"/>
      <c r="EW1120" s="2"/>
      <c r="EX1120" s="2"/>
      <c r="EY1120" s="2"/>
      <c r="EZ1120" s="2"/>
      <c r="FA1120" s="2"/>
      <c r="FB1120" s="2"/>
      <c r="FC1120" s="2"/>
      <c r="FD1120" s="2"/>
      <c r="FE1120" s="2"/>
      <c r="FF1120" s="2"/>
      <c r="FG1120" s="2"/>
      <c r="FH1120" s="2"/>
      <c r="FI1120" s="2"/>
      <c r="FJ1120" s="2"/>
      <c r="FK1120" s="2"/>
      <c r="FL1120" s="2"/>
      <c r="FM1120" s="2"/>
      <c r="FN1120" s="2"/>
      <c r="FO1120" s="2"/>
      <c r="FP1120" s="2"/>
      <c r="FQ1120" s="2"/>
      <c r="FR1120" s="2"/>
      <c r="FS1120" s="2"/>
      <c r="FT1120" s="2"/>
      <c r="FU1120" s="2"/>
      <c r="FV1120" s="2"/>
      <c r="FW1120" s="2"/>
      <c r="FX1120" s="2"/>
      <c r="FY1120" s="2"/>
      <c r="FZ1120" s="2"/>
      <c r="GA1120" s="2"/>
      <c r="GB1120" s="2"/>
      <c r="GC1120" s="2"/>
      <c r="GD1120" s="2"/>
      <c r="GE1120" s="2"/>
      <c r="GF1120" s="2"/>
      <c r="GG1120" s="2"/>
      <c r="GH1120" s="2"/>
      <c r="GI1120" s="2"/>
      <c r="GJ1120" s="2"/>
      <c r="GK1120" s="2"/>
      <c r="GL1120" s="2"/>
      <c r="GM1120" s="2"/>
      <c r="GN1120" s="2"/>
      <c r="GO1120" s="2"/>
      <c r="GP1120" s="2"/>
      <c r="GQ1120" s="2"/>
      <c r="GR1120" s="2"/>
      <c r="GS1120" s="2"/>
      <c r="GT1120" s="2"/>
      <c r="GU1120" s="2"/>
      <c r="GV1120" s="2"/>
      <c r="GW1120" s="2"/>
      <c r="GX1120" s="2"/>
      <c r="GY1120" s="2"/>
      <c r="GZ1120" s="2"/>
      <c r="HA1120" s="2"/>
      <c r="HB1120" s="2"/>
      <c r="HC1120" s="2"/>
      <c r="HD1120" s="2"/>
      <c r="HE1120" s="2"/>
      <c r="HF1120" s="2"/>
      <c r="HG1120" s="2"/>
      <c r="HH1120" s="2"/>
      <c r="HI1120" s="2"/>
      <c r="HJ1120" s="2"/>
      <c r="HK1120" s="2"/>
      <c r="HL1120" s="2"/>
      <c r="HM1120" s="2"/>
      <c r="HN1120" s="2"/>
      <c r="HO1120" s="2"/>
      <c r="HP1120" s="2"/>
      <c r="HQ1120" s="2"/>
      <c r="HR1120" s="2"/>
      <c r="HS1120" s="2"/>
      <c r="HT1120" s="2"/>
      <c r="HU1120" s="2"/>
      <c r="HV1120" s="2"/>
      <c r="HW1120" s="2"/>
      <c r="HX1120" s="2"/>
      <c r="HY1120" s="2"/>
      <c r="HZ1120" s="2"/>
      <c r="IA1120" s="2"/>
      <c r="IB1120" s="2"/>
      <c r="IC1120" s="2"/>
      <c r="ID1120" s="2"/>
      <c r="IE1120" s="2"/>
      <c r="IF1120" s="2"/>
      <c r="IG1120" s="2"/>
    </row>
    <row r="1121" spans="1:241" s="6" customFormat="1" x14ac:dyDescent="0.25">
      <c r="A1121" s="33"/>
      <c r="B1121" s="29"/>
      <c r="C1121" s="29"/>
      <c r="D1121" s="30"/>
      <c r="E1121" s="29"/>
      <c r="F1121" s="29"/>
      <c r="G1121" s="29"/>
      <c r="H1121" s="29"/>
      <c r="I1121" s="3"/>
      <c r="J1121" s="3"/>
      <c r="K1121" s="3"/>
      <c r="L1121" s="57"/>
      <c r="M1121" s="57"/>
      <c r="N1121" s="57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  <c r="DL1121" s="2"/>
      <c r="DM1121" s="2"/>
      <c r="DN1121" s="2"/>
      <c r="DO1121" s="2"/>
      <c r="DP1121" s="2"/>
      <c r="DQ1121" s="2"/>
      <c r="DR1121" s="2"/>
      <c r="DS1121" s="2"/>
      <c r="DT1121" s="2"/>
      <c r="DU1121" s="2"/>
      <c r="DV1121" s="2"/>
      <c r="DW1121" s="2"/>
      <c r="DX1121" s="2"/>
      <c r="DY1121" s="2"/>
      <c r="DZ1121" s="2"/>
      <c r="EA1121" s="2"/>
      <c r="EB1121" s="2"/>
      <c r="EC1121" s="2"/>
      <c r="ED1121" s="2"/>
      <c r="EE1121" s="2"/>
      <c r="EF1121" s="2"/>
      <c r="EG1121" s="2"/>
      <c r="EH1121" s="2"/>
      <c r="EI1121" s="2"/>
      <c r="EJ1121" s="2"/>
      <c r="EK1121" s="2"/>
      <c r="EL1121" s="2"/>
      <c r="EM1121" s="2"/>
      <c r="EN1121" s="2"/>
      <c r="EO1121" s="2"/>
      <c r="EP1121" s="2"/>
      <c r="EQ1121" s="2"/>
      <c r="ER1121" s="2"/>
      <c r="ES1121" s="2"/>
      <c r="ET1121" s="2"/>
      <c r="EU1121" s="2"/>
      <c r="EV1121" s="2"/>
      <c r="EW1121" s="2"/>
      <c r="EX1121" s="2"/>
      <c r="EY1121" s="2"/>
      <c r="EZ1121" s="2"/>
      <c r="FA1121" s="2"/>
      <c r="FB1121" s="2"/>
      <c r="FC1121" s="2"/>
      <c r="FD1121" s="2"/>
      <c r="FE1121" s="2"/>
      <c r="FF1121" s="2"/>
      <c r="FG1121" s="2"/>
      <c r="FH1121" s="2"/>
      <c r="FI1121" s="2"/>
      <c r="FJ1121" s="2"/>
      <c r="FK1121" s="2"/>
      <c r="FL1121" s="2"/>
      <c r="FM1121" s="2"/>
      <c r="FN1121" s="2"/>
      <c r="FO1121" s="2"/>
      <c r="FP1121" s="2"/>
      <c r="FQ1121" s="2"/>
      <c r="FR1121" s="2"/>
      <c r="FS1121" s="2"/>
      <c r="FT1121" s="2"/>
      <c r="FU1121" s="2"/>
      <c r="FV1121" s="2"/>
      <c r="FW1121" s="2"/>
      <c r="FX1121" s="2"/>
      <c r="FY1121" s="2"/>
      <c r="FZ1121" s="2"/>
      <c r="GA1121" s="2"/>
      <c r="GB1121" s="2"/>
      <c r="GC1121" s="2"/>
      <c r="GD1121" s="2"/>
      <c r="GE1121" s="2"/>
      <c r="GF1121" s="2"/>
      <c r="GG1121" s="2"/>
      <c r="GH1121" s="2"/>
      <c r="GI1121" s="2"/>
      <c r="GJ1121" s="2"/>
      <c r="GK1121" s="2"/>
      <c r="GL1121" s="2"/>
      <c r="GM1121" s="2"/>
      <c r="GN1121" s="2"/>
      <c r="GO1121" s="2"/>
      <c r="GP1121" s="2"/>
      <c r="GQ1121" s="2"/>
      <c r="GR1121" s="2"/>
      <c r="GS1121" s="2"/>
      <c r="GT1121" s="2"/>
      <c r="GU1121" s="2"/>
      <c r="GV1121" s="2"/>
      <c r="GW1121" s="2"/>
      <c r="GX1121" s="2"/>
      <c r="GY1121" s="2"/>
      <c r="GZ1121" s="2"/>
      <c r="HA1121" s="2"/>
      <c r="HB1121" s="2"/>
      <c r="HC1121" s="2"/>
      <c r="HD1121" s="2"/>
      <c r="HE1121" s="2"/>
      <c r="HF1121" s="2"/>
      <c r="HG1121" s="2"/>
      <c r="HH1121" s="2"/>
      <c r="HI1121" s="2"/>
      <c r="HJ1121" s="2"/>
      <c r="HK1121" s="2"/>
      <c r="HL1121" s="2"/>
      <c r="HM1121" s="2"/>
      <c r="HN1121" s="2"/>
      <c r="HO1121" s="2"/>
      <c r="HP1121" s="2"/>
      <c r="HQ1121" s="2"/>
      <c r="HR1121" s="2"/>
      <c r="HS1121" s="2"/>
      <c r="HT1121" s="2"/>
      <c r="HU1121" s="2"/>
      <c r="HV1121" s="2"/>
      <c r="HW1121" s="2"/>
      <c r="HX1121" s="2"/>
      <c r="HY1121" s="2"/>
      <c r="HZ1121" s="2"/>
      <c r="IA1121" s="2"/>
      <c r="IB1121" s="2"/>
      <c r="IC1121" s="2"/>
      <c r="ID1121" s="2"/>
      <c r="IE1121" s="2"/>
      <c r="IF1121" s="2"/>
      <c r="IG1121" s="2"/>
    </row>
    <row r="1122" spans="1:241" s="6" customFormat="1" x14ac:dyDescent="0.25">
      <c r="A1122" s="33"/>
      <c r="B1122" s="29"/>
      <c r="C1122" s="29"/>
      <c r="D1122" s="30"/>
      <c r="E1122" s="29"/>
      <c r="F1122" s="29"/>
      <c r="G1122" s="29"/>
      <c r="H1122" s="29"/>
      <c r="I1122" s="3"/>
      <c r="J1122" s="3"/>
      <c r="K1122" s="3"/>
      <c r="L1122" s="57"/>
      <c r="M1122" s="57"/>
      <c r="N1122" s="57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  <c r="DO1122" s="2"/>
      <c r="DP1122" s="2"/>
      <c r="DQ1122" s="2"/>
      <c r="DR1122" s="2"/>
      <c r="DS1122" s="2"/>
      <c r="DT1122" s="2"/>
      <c r="DU1122" s="2"/>
      <c r="DV1122" s="2"/>
      <c r="DW1122" s="2"/>
      <c r="DX1122" s="2"/>
      <c r="DY1122" s="2"/>
      <c r="DZ1122" s="2"/>
      <c r="EA1122" s="2"/>
      <c r="EB1122" s="2"/>
      <c r="EC1122" s="2"/>
      <c r="ED1122" s="2"/>
      <c r="EE1122" s="2"/>
      <c r="EF1122" s="2"/>
      <c r="EG1122" s="2"/>
      <c r="EH1122" s="2"/>
      <c r="EI1122" s="2"/>
      <c r="EJ1122" s="2"/>
      <c r="EK1122" s="2"/>
      <c r="EL1122" s="2"/>
      <c r="EM1122" s="2"/>
      <c r="EN1122" s="2"/>
      <c r="EO1122" s="2"/>
      <c r="EP1122" s="2"/>
      <c r="EQ1122" s="2"/>
      <c r="ER1122" s="2"/>
      <c r="ES1122" s="2"/>
      <c r="ET1122" s="2"/>
      <c r="EU1122" s="2"/>
      <c r="EV1122" s="2"/>
      <c r="EW1122" s="2"/>
      <c r="EX1122" s="2"/>
      <c r="EY1122" s="2"/>
      <c r="EZ1122" s="2"/>
      <c r="FA1122" s="2"/>
      <c r="FB1122" s="2"/>
      <c r="FC1122" s="2"/>
      <c r="FD1122" s="2"/>
      <c r="FE1122" s="2"/>
      <c r="FF1122" s="2"/>
      <c r="FG1122" s="2"/>
      <c r="FH1122" s="2"/>
      <c r="FI1122" s="2"/>
      <c r="FJ1122" s="2"/>
      <c r="FK1122" s="2"/>
      <c r="FL1122" s="2"/>
      <c r="FM1122" s="2"/>
      <c r="FN1122" s="2"/>
      <c r="FO1122" s="2"/>
      <c r="FP1122" s="2"/>
      <c r="FQ1122" s="2"/>
      <c r="FR1122" s="2"/>
      <c r="FS1122" s="2"/>
      <c r="FT1122" s="2"/>
      <c r="FU1122" s="2"/>
      <c r="FV1122" s="2"/>
      <c r="FW1122" s="2"/>
      <c r="FX1122" s="2"/>
      <c r="FY1122" s="2"/>
      <c r="FZ1122" s="2"/>
      <c r="GA1122" s="2"/>
      <c r="GB1122" s="2"/>
      <c r="GC1122" s="2"/>
      <c r="GD1122" s="2"/>
      <c r="GE1122" s="2"/>
      <c r="GF1122" s="2"/>
      <c r="GG1122" s="2"/>
      <c r="GH1122" s="2"/>
      <c r="GI1122" s="2"/>
      <c r="GJ1122" s="2"/>
      <c r="GK1122" s="2"/>
      <c r="GL1122" s="2"/>
      <c r="GM1122" s="2"/>
      <c r="GN1122" s="2"/>
      <c r="GO1122" s="2"/>
      <c r="GP1122" s="2"/>
      <c r="GQ1122" s="2"/>
      <c r="GR1122" s="2"/>
      <c r="GS1122" s="2"/>
      <c r="GT1122" s="2"/>
      <c r="GU1122" s="2"/>
      <c r="GV1122" s="2"/>
      <c r="GW1122" s="2"/>
      <c r="GX1122" s="2"/>
      <c r="GY1122" s="2"/>
      <c r="GZ1122" s="2"/>
      <c r="HA1122" s="2"/>
      <c r="HB1122" s="2"/>
      <c r="HC1122" s="2"/>
      <c r="HD1122" s="2"/>
      <c r="HE1122" s="2"/>
      <c r="HF1122" s="2"/>
      <c r="HG1122" s="2"/>
      <c r="HH1122" s="2"/>
      <c r="HI1122" s="2"/>
      <c r="HJ1122" s="2"/>
      <c r="HK1122" s="2"/>
      <c r="HL1122" s="2"/>
      <c r="HM1122" s="2"/>
      <c r="HN1122" s="2"/>
      <c r="HO1122" s="2"/>
      <c r="HP1122" s="2"/>
      <c r="HQ1122" s="2"/>
      <c r="HR1122" s="2"/>
      <c r="HS1122" s="2"/>
      <c r="HT1122" s="2"/>
      <c r="HU1122" s="2"/>
      <c r="HV1122" s="2"/>
      <c r="HW1122" s="2"/>
      <c r="HX1122" s="2"/>
      <c r="HY1122" s="2"/>
      <c r="HZ1122" s="2"/>
      <c r="IA1122" s="2"/>
      <c r="IB1122" s="2"/>
      <c r="IC1122" s="2"/>
      <c r="ID1122" s="2"/>
      <c r="IE1122" s="2"/>
      <c r="IF1122" s="2"/>
      <c r="IG1122" s="2"/>
    </row>
    <row r="1123" spans="1:241" s="6" customFormat="1" x14ac:dyDescent="0.25">
      <c r="A1123" s="33"/>
      <c r="B1123" s="29"/>
      <c r="C1123" s="29"/>
      <c r="D1123" s="30"/>
      <c r="E1123" s="29"/>
      <c r="F1123" s="29"/>
      <c r="G1123" s="29"/>
      <c r="H1123" s="29"/>
      <c r="I1123" s="3"/>
      <c r="J1123" s="3"/>
      <c r="K1123" s="3"/>
      <c r="L1123" s="57"/>
      <c r="M1123" s="57"/>
      <c r="N1123" s="57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  <c r="DK1123" s="2"/>
      <c r="DL1123" s="2"/>
      <c r="DM1123" s="2"/>
      <c r="DN1123" s="2"/>
      <c r="DO1123" s="2"/>
      <c r="DP1123" s="2"/>
      <c r="DQ1123" s="2"/>
      <c r="DR1123" s="2"/>
      <c r="DS1123" s="2"/>
      <c r="DT1123" s="2"/>
      <c r="DU1123" s="2"/>
      <c r="DV1123" s="2"/>
      <c r="DW1123" s="2"/>
      <c r="DX1123" s="2"/>
      <c r="DY1123" s="2"/>
      <c r="DZ1123" s="2"/>
      <c r="EA1123" s="2"/>
      <c r="EB1123" s="2"/>
      <c r="EC1123" s="2"/>
      <c r="ED1123" s="2"/>
      <c r="EE1123" s="2"/>
      <c r="EF1123" s="2"/>
      <c r="EG1123" s="2"/>
      <c r="EH1123" s="2"/>
      <c r="EI1123" s="2"/>
      <c r="EJ1123" s="2"/>
      <c r="EK1123" s="2"/>
      <c r="EL1123" s="2"/>
      <c r="EM1123" s="2"/>
      <c r="EN1123" s="2"/>
      <c r="EO1123" s="2"/>
      <c r="EP1123" s="2"/>
      <c r="EQ1123" s="2"/>
      <c r="ER1123" s="2"/>
      <c r="ES1123" s="2"/>
      <c r="ET1123" s="2"/>
      <c r="EU1123" s="2"/>
      <c r="EV1123" s="2"/>
      <c r="EW1123" s="2"/>
      <c r="EX1123" s="2"/>
      <c r="EY1123" s="2"/>
      <c r="EZ1123" s="2"/>
      <c r="FA1123" s="2"/>
      <c r="FB1123" s="2"/>
      <c r="FC1123" s="2"/>
      <c r="FD1123" s="2"/>
      <c r="FE1123" s="2"/>
      <c r="FF1123" s="2"/>
      <c r="FG1123" s="2"/>
      <c r="FH1123" s="2"/>
      <c r="FI1123" s="2"/>
      <c r="FJ1123" s="2"/>
      <c r="FK1123" s="2"/>
      <c r="FL1123" s="2"/>
      <c r="FM1123" s="2"/>
      <c r="FN1123" s="2"/>
      <c r="FO1123" s="2"/>
      <c r="FP1123" s="2"/>
      <c r="FQ1123" s="2"/>
      <c r="FR1123" s="2"/>
      <c r="FS1123" s="2"/>
      <c r="FT1123" s="2"/>
      <c r="FU1123" s="2"/>
      <c r="FV1123" s="2"/>
      <c r="FW1123" s="2"/>
      <c r="FX1123" s="2"/>
      <c r="FY1123" s="2"/>
      <c r="FZ1123" s="2"/>
      <c r="GA1123" s="2"/>
      <c r="GB1123" s="2"/>
      <c r="GC1123" s="2"/>
      <c r="GD1123" s="2"/>
      <c r="GE1123" s="2"/>
      <c r="GF1123" s="2"/>
      <c r="GG1123" s="2"/>
      <c r="GH1123" s="2"/>
      <c r="GI1123" s="2"/>
      <c r="GJ1123" s="2"/>
      <c r="GK1123" s="2"/>
      <c r="GL1123" s="2"/>
      <c r="GM1123" s="2"/>
      <c r="GN1123" s="2"/>
      <c r="GO1123" s="2"/>
      <c r="GP1123" s="2"/>
      <c r="GQ1123" s="2"/>
      <c r="GR1123" s="2"/>
      <c r="GS1123" s="2"/>
      <c r="GT1123" s="2"/>
      <c r="GU1123" s="2"/>
      <c r="GV1123" s="2"/>
      <c r="GW1123" s="2"/>
      <c r="GX1123" s="2"/>
      <c r="GY1123" s="2"/>
      <c r="GZ1123" s="2"/>
      <c r="HA1123" s="2"/>
      <c r="HB1123" s="2"/>
      <c r="HC1123" s="2"/>
      <c r="HD1123" s="2"/>
      <c r="HE1123" s="2"/>
      <c r="HF1123" s="2"/>
      <c r="HG1123" s="2"/>
      <c r="HH1123" s="2"/>
      <c r="HI1123" s="2"/>
      <c r="HJ1123" s="2"/>
      <c r="HK1123" s="2"/>
      <c r="HL1123" s="2"/>
      <c r="HM1123" s="2"/>
      <c r="HN1123" s="2"/>
      <c r="HO1123" s="2"/>
      <c r="HP1123" s="2"/>
      <c r="HQ1123" s="2"/>
      <c r="HR1123" s="2"/>
      <c r="HS1123" s="2"/>
      <c r="HT1123" s="2"/>
      <c r="HU1123" s="2"/>
      <c r="HV1123" s="2"/>
      <c r="HW1123" s="2"/>
      <c r="HX1123" s="2"/>
      <c r="HY1123" s="2"/>
      <c r="HZ1123" s="2"/>
      <c r="IA1123" s="2"/>
      <c r="IB1123" s="2"/>
      <c r="IC1123" s="2"/>
      <c r="ID1123" s="2"/>
      <c r="IE1123" s="2"/>
      <c r="IF1123" s="2"/>
      <c r="IG1123" s="2"/>
    </row>
    <row r="1124" spans="1:241" s="6" customFormat="1" x14ac:dyDescent="0.25">
      <c r="A1124" s="33"/>
      <c r="B1124" s="29"/>
      <c r="C1124" s="29"/>
      <c r="D1124" s="30"/>
      <c r="E1124" s="29"/>
      <c r="F1124" s="29"/>
      <c r="G1124" s="29"/>
      <c r="H1124" s="29"/>
      <c r="I1124" s="3"/>
      <c r="J1124" s="3"/>
      <c r="K1124" s="3"/>
      <c r="L1124" s="57"/>
      <c r="M1124" s="57"/>
      <c r="N1124" s="57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  <c r="DL1124" s="2"/>
      <c r="DM1124" s="2"/>
      <c r="DN1124" s="2"/>
      <c r="DO1124" s="2"/>
      <c r="DP1124" s="2"/>
      <c r="DQ1124" s="2"/>
      <c r="DR1124" s="2"/>
      <c r="DS1124" s="2"/>
      <c r="DT1124" s="2"/>
      <c r="DU1124" s="2"/>
      <c r="DV1124" s="2"/>
      <c r="DW1124" s="2"/>
      <c r="DX1124" s="2"/>
      <c r="DY1124" s="2"/>
      <c r="DZ1124" s="2"/>
      <c r="EA1124" s="2"/>
      <c r="EB1124" s="2"/>
      <c r="EC1124" s="2"/>
      <c r="ED1124" s="2"/>
      <c r="EE1124" s="2"/>
      <c r="EF1124" s="2"/>
      <c r="EG1124" s="2"/>
      <c r="EH1124" s="2"/>
      <c r="EI1124" s="2"/>
      <c r="EJ1124" s="2"/>
      <c r="EK1124" s="2"/>
      <c r="EL1124" s="2"/>
      <c r="EM1124" s="2"/>
      <c r="EN1124" s="2"/>
      <c r="EO1124" s="2"/>
      <c r="EP1124" s="2"/>
      <c r="EQ1124" s="2"/>
      <c r="ER1124" s="2"/>
      <c r="ES1124" s="2"/>
      <c r="ET1124" s="2"/>
      <c r="EU1124" s="2"/>
      <c r="EV1124" s="2"/>
      <c r="EW1124" s="2"/>
      <c r="EX1124" s="2"/>
      <c r="EY1124" s="2"/>
      <c r="EZ1124" s="2"/>
      <c r="FA1124" s="2"/>
      <c r="FB1124" s="2"/>
      <c r="FC1124" s="2"/>
      <c r="FD1124" s="2"/>
      <c r="FE1124" s="2"/>
      <c r="FF1124" s="2"/>
      <c r="FG1124" s="2"/>
      <c r="FH1124" s="2"/>
      <c r="FI1124" s="2"/>
      <c r="FJ1124" s="2"/>
      <c r="FK1124" s="2"/>
      <c r="FL1124" s="2"/>
      <c r="FM1124" s="2"/>
      <c r="FN1124" s="2"/>
      <c r="FO1124" s="2"/>
      <c r="FP1124" s="2"/>
      <c r="FQ1124" s="2"/>
      <c r="FR1124" s="2"/>
      <c r="FS1124" s="2"/>
      <c r="FT1124" s="2"/>
      <c r="FU1124" s="2"/>
      <c r="FV1124" s="2"/>
      <c r="FW1124" s="2"/>
      <c r="FX1124" s="2"/>
      <c r="FY1124" s="2"/>
      <c r="FZ1124" s="2"/>
      <c r="GA1124" s="2"/>
      <c r="GB1124" s="2"/>
      <c r="GC1124" s="2"/>
      <c r="GD1124" s="2"/>
      <c r="GE1124" s="2"/>
      <c r="GF1124" s="2"/>
      <c r="GG1124" s="2"/>
      <c r="GH1124" s="2"/>
      <c r="GI1124" s="2"/>
      <c r="GJ1124" s="2"/>
      <c r="GK1124" s="2"/>
      <c r="GL1124" s="2"/>
      <c r="GM1124" s="2"/>
      <c r="GN1124" s="2"/>
      <c r="GO1124" s="2"/>
      <c r="GP1124" s="2"/>
      <c r="GQ1124" s="2"/>
      <c r="GR1124" s="2"/>
      <c r="GS1124" s="2"/>
      <c r="GT1124" s="2"/>
      <c r="GU1124" s="2"/>
      <c r="GV1124" s="2"/>
      <c r="GW1124" s="2"/>
      <c r="GX1124" s="2"/>
      <c r="GY1124" s="2"/>
      <c r="GZ1124" s="2"/>
      <c r="HA1124" s="2"/>
      <c r="HB1124" s="2"/>
      <c r="HC1124" s="2"/>
      <c r="HD1124" s="2"/>
      <c r="HE1124" s="2"/>
      <c r="HF1124" s="2"/>
      <c r="HG1124" s="2"/>
      <c r="HH1124" s="2"/>
      <c r="HI1124" s="2"/>
      <c r="HJ1124" s="2"/>
      <c r="HK1124" s="2"/>
      <c r="HL1124" s="2"/>
      <c r="HM1124" s="2"/>
      <c r="HN1124" s="2"/>
      <c r="HO1124" s="2"/>
      <c r="HP1124" s="2"/>
      <c r="HQ1124" s="2"/>
      <c r="HR1124" s="2"/>
      <c r="HS1124" s="2"/>
      <c r="HT1124" s="2"/>
      <c r="HU1124" s="2"/>
      <c r="HV1124" s="2"/>
      <c r="HW1124" s="2"/>
      <c r="HX1124" s="2"/>
      <c r="HY1124" s="2"/>
      <c r="HZ1124" s="2"/>
      <c r="IA1124" s="2"/>
      <c r="IB1124" s="2"/>
      <c r="IC1124" s="2"/>
      <c r="ID1124" s="2"/>
      <c r="IE1124" s="2"/>
      <c r="IF1124" s="2"/>
      <c r="IG1124" s="2"/>
    </row>
    <row r="1125" spans="1:241" s="6" customFormat="1" x14ac:dyDescent="0.25">
      <c r="A1125" s="33"/>
      <c r="B1125" s="29"/>
      <c r="C1125" s="29"/>
      <c r="D1125" s="30"/>
      <c r="E1125" s="29"/>
      <c r="F1125" s="29"/>
      <c r="G1125" s="29"/>
      <c r="H1125" s="29"/>
      <c r="I1125" s="3"/>
      <c r="J1125" s="3"/>
      <c r="K1125" s="3"/>
      <c r="L1125" s="57"/>
      <c r="M1125" s="57"/>
      <c r="N1125" s="57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  <c r="DL1125" s="2"/>
      <c r="DM1125" s="2"/>
      <c r="DN1125" s="2"/>
      <c r="DO1125" s="2"/>
      <c r="DP1125" s="2"/>
      <c r="DQ1125" s="2"/>
      <c r="DR1125" s="2"/>
      <c r="DS1125" s="2"/>
      <c r="DT1125" s="2"/>
      <c r="DU1125" s="2"/>
      <c r="DV1125" s="2"/>
      <c r="DW1125" s="2"/>
      <c r="DX1125" s="2"/>
      <c r="DY1125" s="2"/>
      <c r="DZ1125" s="2"/>
      <c r="EA1125" s="2"/>
      <c r="EB1125" s="2"/>
      <c r="EC1125" s="2"/>
      <c r="ED1125" s="2"/>
      <c r="EE1125" s="2"/>
      <c r="EF1125" s="2"/>
      <c r="EG1125" s="2"/>
      <c r="EH1125" s="2"/>
      <c r="EI1125" s="2"/>
      <c r="EJ1125" s="2"/>
      <c r="EK1125" s="2"/>
      <c r="EL1125" s="2"/>
      <c r="EM1125" s="2"/>
      <c r="EN1125" s="2"/>
      <c r="EO1125" s="2"/>
      <c r="EP1125" s="2"/>
      <c r="EQ1125" s="2"/>
      <c r="ER1125" s="2"/>
      <c r="ES1125" s="2"/>
      <c r="ET1125" s="2"/>
      <c r="EU1125" s="2"/>
      <c r="EV1125" s="2"/>
      <c r="EW1125" s="2"/>
      <c r="EX1125" s="2"/>
      <c r="EY1125" s="2"/>
      <c r="EZ1125" s="2"/>
      <c r="FA1125" s="2"/>
      <c r="FB1125" s="2"/>
      <c r="FC1125" s="2"/>
      <c r="FD1125" s="2"/>
      <c r="FE1125" s="2"/>
      <c r="FF1125" s="2"/>
      <c r="FG1125" s="2"/>
      <c r="FH1125" s="2"/>
      <c r="FI1125" s="2"/>
      <c r="FJ1125" s="2"/>
      <c r="FK1125" s="2"/>
      <c r="FL1125" s="2"/>
      <c r="FM1125" s="2"/>
      <c r="FN1125" s="2"/>
      <c r="FO1125" s="2"/>
      <c r="FP1125" s="2"/>
      <c r="FQ1125" s="2"/>
      <c r="FR1125" s="2"/>
      <c r="FS1125" s="2"/>
      <c r="FT1125" s="2"/>
      <c r="FU1125" s="2"/>
      <c r="FV1125" s="2"/>
      <c r="FW1125" s="2"/>
      <c r="FX1125" s="2"/>
      <c r="FY1125" s="2"/>
      <c r="FZ1125" s="2"/>
      <c r="GA1125" s="2"/>
      <c r="GB1125" s="2"/>
      <c r="GC1125" s="2"/>
      <c r="GD1125" s="2"/>
      <c r="GE1125" s="2"/>
      <c r="GF1125" s="2"/>
      <c r="GG1125" s="2"/>
      <c r="GH1125" s="2"/>
      <c r="GI1125" s="2"/>
      <c r="GJ1125" s="2"/>
      <c r="GK1125" s="2"/>
      <c r="GL1125" s="2"/>
      <c r="GM1125" s="2"/>
      <c r="GN1125" s="2"/>
      <c r="GO1125" s="2"/>
      <c r="GP1125" s="2"/>
      <c r="GQ1125" s="2"/>
      <c r="GR1125" s="2"/>
      <c r="GS1125" s="2"/>
      <c r="GT1125" s="2"/>
      <c r="GU1125" s="2"/>
      <c r="GV1125" s="2"/>
      <c r="GW1125" s="2"/>
      <c r="GX1125" s="2"/>
      <c r="GY1125" s="2"/>
      <c r="GZ1125" s="2"/>
      <c r="HA1125" s="2"/>
      <c r="HB1125" s="2"/>
      <c r="HC1125" s="2"/>
      <c r="HD1125" s="2"/>
      <c r="HE1125" s="2"/>
      <c r="HF1125" s="2"/>
      <c r="HG1125" s="2"/>
      <c r="HH1125" s="2"/>
      <c r="HI1125" s="2"/>
      <c r="HJ1125" s="2"/>
      <c r="HK1125" s="2"/>
      <c r="HL1125" s="2"/>
      <c r="HM1125" s="2"/>
      <c r="HN1125" s="2"/>
      <c r="HO1125" s="2"/>
      <c r="HP1125" s="2"/>
      <c r="HQ1125" s="2"/>
      <c r="HR1125" s="2"/>
      <c r="HS1125" s="2"/>
      <c r="HT1125" s="2"/>
      <c r="HU1125" s="2"/>
      <c r="HV1125" s="2"/>
      <c r="HW1125" s="2"/>
      <c r="HX1125" s="2"/>
      <c r="HY1125" s="2"/>
      <c r="HZ1125" s="2"/>
      <c r="IA1125" s="2"/>
      <c r="IB1125" s="2"/>
      <c r="IC1125" s="2"/>
      <c r="ID1125" s="2"/>
      <c r="IE1125" s="2"/>
      <c r="IF1125" s="2"/>
      <c r="IG1125" s="2"/>
    </row>
    <row r="1126" spans="1:241" s="6" customFormat="1" x14ac:dyDescent="0.25">
      <c r="A1126" s="33"/>
      <c r="B1126" s="29"/>
      <c r="C1126" s="29"/>
      <c r="D1126" s="30"/>
      <c r="E1126" s="29"/>
      <c r="F1126" s="29"/>
      <c r="G1126" s="29"/>
      <c r="H1126" s="29"/>
      <c r="I1126" s="3"/>
      <c r="J1126" s="3"/>
      <c r="K1126" s="3"/>
      <c r="L1126" s="57"/>
      <c r="M1126" s="57"/>
      <c r="N1126" s="57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  <c r="DP1126" s="2"/>
      <c r="DQ1126" s="2"/>
      <c r="DR1126" s="2"/>
      <c r="DS1126" s="2"/>
      <c r="DT1126" s="2"/>
      <c r="DU1126" s="2"/>
      <c r="DV1126" s="2"/>
      <c r="DW1126" s="2"/>
      <c r="DX1126" s="2"/>
      <c r="DY1126" s="2"/>
      <c r="DZ1126" s="2"/>
      <c r="EA1126" s="2"/>
      <c r="EB1126" s="2"/>
      <c r="EC1126" s="2"/>
      <c r="ED1126" s="2"/>
      <c r="EE1126" s="2"/>
      <c r="EF1126" s="2"/>
      <c r="EG1126" s="2"/>
      <c r="EH1126" s="2"/>
      <c r="EI1126" s="2"/>
      <c r="EJ1126" s="2"/>
      <c r="EK1126" s="2"/>
      <c r="EL1126" s="2"/>
      <c r="EM1126" s="2"/>
      <c r="EN1126" s="2"/>
      <c r="EO1126" s="2"/>
      <c r="EP1126" s="2"/>
      <c r="EQ1126" s="2"/>
      <c r="ER1126" s="2"/>
      <c r="ES1126" s="2"/>
      <c r="ET1126" s="2"/>
      <c r="EU1126" s="2"/>
      <c r="EV1126" s="2"/>
      <c r="EW1126" s="2"/>
      <c r="EX1126" s="2"/>
      <c r="EY1126" s="2"/>
      <c r="EZ1126" s="2"/>
      <c r="FA1126" s="2"/>
      <c r="FB1126" s="2"/>
      <c r="FC1126" s="2"/>
      <c r="FD1126" s="2"/>
      <c r="FE1126" s="2"/>
      <c r="FF1126" s="2"/>
      <c r="FG1126" s="2"/>
      <c r="FH1126" s="2"/>
      <c r="FI1126" s="2"/>
      <c r="FJ1126" s="2"/>
      <c r="FK1126" s="2"/>
      <c r="FL1126" s="2"/>
      <c r="FM1126" s="2"/>
      <c r="FN1126" s="2"/>
      <c r="FO1126" s="2"/>
      <c r="FP1126" s="2"/>
      <c r="FQ1126" s="2"/>
      <c r="FR1126" s="2"/>
      <c r="FS1126" s="2"/>
      <c r="FT1126" s="2"/>
      <c r="FU1126" s="2"/>
      <c r="FV1126" s="2"/>
      <c r="FW1126" s="2"/>
      <c r="FX1126" s="2"/>
      <c r="FY1126" s="2"/>
      <c r="FZ1126" s="2"/>
      <c r="GA1126" s="2"/>
      <c r="GB1126" s="2"/>
      <c r="GC1126" s="2"/>
      <c r="GD1126" s="2"/>
      <c r="GE1126" s="2"/>
      <c r="GF1126" s="2"/>
      <c r="GG1126" s="2"/>
      <c r="GH1126" s="2"/>
      <c r="GI1126" s="2"/>
      <c r="GJ1126" s="2"/>
      <c r="GK1126" s="2"/>
      <c r="GL1126" s="2"/>
      <c r="GM1126" s="2"/>
      <c r="GN1126" s="2"/>
      <c r="GO1126" s="2"/>
      <c r="GP1126" s="2"/>
      <c r="GQ1126" s="2"/>
      <c r="GR1126" s="2"/>
      <c r="GS1126" s="2"/>
      <c r="GT1126" s="2"/>
      <c r="GU1126" s="2"/>
      <c r="GV1126" s="2"/>
      <c r="GW1126" s="2"/>
      <c r="GX1126" s="2"/>
      <c r="GY1126" s="2"/>
      <c r="GZ1126" s="2"/>
      <c r="HA1126" s="2"/>
      <c r="HB1126" s="2"/>
      <c r="HC1126" s="2"/>
      <c r="HD1126" s="2"/>
      <c r="HE1126" s="2"/>
      <c r="HF1126" s="2"/>
      <c r="HG1126" s="2"/>
      <c r="HH1126" s="2"/>
      <c r="HI1126" s="2"/>
      <c r="HJ1126" s="2"/>
      <c r="HK1126" s="2"/>
      <c r="HL1126" s="2"/>
      <c r="HM1126" s="2"/>
      <c r="HN1126" s="2"/>
      <c r="HO1126" s="2"/>
      <c r="HP1126" s="2"/>
      <c r="HQ1126" s="2"/>
      <c r="HR1126" s="2"/>
      <c r="HS1126" s="2"/>
      <c r="HT1126" s="2"/>
      <c r="HU1126" s="2"/>
      <c r="HV1126" s="2"/>
      <c r="HW1126" s="2"/>
      <c r="HX1126" s="2"/>
      <c r="HY1126" s="2"/>
      <c r="HZ1126" s="2"/>
      <c r="IA1126" s="2"/>
      <c r="IB1126" s="2"/>
      <c r="IC1126" s="2"/>
      <c r="ID1126" s="2"/>
      <c r="IE1126" s="2"/>
      <c r="IF1126" s="2"/>
      <c r="IG1126" s="2"/>
    </row>
    <row r="1127" spans="1:241" s="6" customFormat="1" x14ac:dyDescent="0.25">
      <c r="A1127" s="33"/>
      <c r="B1127" s="29"/>
      <c r="C1127" s="29"/>
      <c r="D1127" s="30"/>
      <c r="E1127" s="29"/>
      <c r="F1127" s="29"/>
      <c r="G1127" s="29"/>
      <c r="H1127" s="29"/>
      <c r="I1127" s="3"/>
      <c r="J1127" s="3"/>
      <c r="K1127" s="3"/>
      <c r="L1127" s="57"/>
      <c r="M1127" s="57"/>
      <c r="N1127" s="57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  <c r="DK1127" s="2"/>
      <c r="DL1127" s="2"/>
      <c r="DM1127" s="2"/>
      <c r="DN1127" s="2"/>
      <c r="DO1127" s="2"/>
      <c r="DP1127" s="2"/>
      <c r="DQ1127" s="2"/>
      <c r="DR1127" s="2"/>
      <c r="DS1127" s="2"/>
      <c r="DT1127" s="2"/>
      <c r="DU1127" s="2"/>
      <c r="DV1127" s="2"/>
      <c r="DW1127" s="2"/>
      <c r="DX1127" s="2"/>
      <c r="DY1127" s="2"/>
      <c r="DZ1127" s="2"/>
      <c r="EA1127" s="2"/>
      <c r="EB1127" s="2"/>
      <c r="EC1127" s="2"/>
      <c r="ED1127" s="2"/>
      <c r="EE1127" s="2"/>
      <c r="EF1127" s="2"/>
      <c r="EG1127" s="2"/>
      <c r="EH1127" s="2"/>
      <c r="EI1127" s="2"/>
      <c r="EJ1127" s="2"/>
      <c r="EK1127" s="2"/>
      <c r="EL1127" s="2"/>
      <c r="EM1127" s="2"/>
      <c r="EN1127" s="2"/>
      <c r="EO1127" s="2"/>
      <c r="EP1127" s="2"/>
      <c r="EQ1127" s="2"/>
      <c r="ER1127" s="2"/>
      <c r="ES1127" s="2"/>
      <c r="ET1127" s="2"/>
      <c r="EU1127" s="2"/>
      <c r="EV1127" s="2"/>
      <c r="EW1127" s="2"/>
      <c r="EX1127" s="2"/>
      <c r="EY1127" s="2"/>
      <c r="EZ1127" s="2"/>
      <c r="FA1127" s="2"/>
      <c r="FB1127" s="2"/>
      <c r="FC1127" s="2"/>
      <c r="FD1127" s="2"/>
      <c r="FE1127" s="2"/>
      <c r="FF1127" s="2"/>
      <c r="FG1127" s="2"/>
      <c r="FH1127" s="2"/>
      <c r="FI1127" s="2"/>
      <c r="FJ1127" s="2"/>
      <c r="FK1127" s="2"/>
      <c r="FL1127" s="2"/>
      <c r="FM1127" s="2"/>
      <c r="FN1127" s="2"/>
      <c r="FO1127" s="2"/>
      <c r="FP1127" s="2"/>
      <c r="FQ1127" s="2"/>
      <c r="FR1127" s="2"/>
      <c r="FS1127" s="2"/>
      <c r="FT1127" s="2"/>
      <c r="FU1127" s="2"/>
      <c r="FV1127" s="2"/>
      <c r="FW1127" s="2"/>
      <c r="FX1127" s="2"/>
      <c r="FY1127" s="2"/>
      <c r="FZ1127" s="2"/>
      <c r="GA1127" s="2"/>
      <c r="GB1127" s="2"/>
      <c r="GC1127" s="2"/>
      <c r="GD1127" s="2"/>
      <c r="GE1127" s="2"/>
      <c r="GF1127" s="2"/>
      <c r="GG1127" s="2"/>
      <c r="GH1127" s="2"/>
      <c r="GI1127" s="2"/>
      <c r="GJ1127" s="2"/>
      <c r="GK1127" s="2"/>
      <c r="GL1127" s="2"/>
      <c r="GM1127" s="2"/>
      <c r="GN1127" s="2"/>
      <c r="GO1127" s="2"/>
      <c r="GP1127" s="2"/>
      <c r="GQ1127" s="2"/>
      <c r="GR1127" s="2"/>
      <c r="GS1127" s="2"/>
      <c r="GT1127" s="2"/>
      <c r="GU1127" s="2"/>
      <c r="GV1127" s="2"/>
      <c r="GW1127" s="2"/>
      <c r="GX1127" s="2"/>
      <c r="GY1127" s="2"/>
      <c r="GZ1127" s="2"/>
      <c r="HA1127" s="2"/>
      <c r="HB1127" s="2"/>
      <c r="HC1127" s="2"/>
      <c r="HD1127" s="2"/>
      <c r="HE1127" s="2"/>
      <c r="HF1127" s="2"/>
      <c r="HG1127" s="2"/>
      <c r="HH1127" s="2"/>
      <c r="HI1127" s="2"/>
      <c r="HJ1127" s="2"/>
      <c r="HK1127" s="2"/>
      <c r="HL1127" s="2"/>
      <c r="HM1127" s="2"/>
      <c r="HN1127" s="2"/>
      <c r="HO1127" s="2"/>
      <c r="HP1127" s="2"/>
      <c r="HQ1127" s="2"/>
      <c r="HR1127" s="2"/>
      <c r="HS1127" s="2"/>
      <c r="HT1127" s="2"/>
      <c r="HU1127" s="2"/>
      <c r="HV1127" s="2"/>
      <c r="HW1127" s="2"/>
      <c r="HX1127" s="2"/>
      <c r="HY1127" s="2"/>
      <c r="HZ1127" s="2"/>
      <c r="IA1127" s="2"/>
      <c r="IB1127" s="2"/>
      <c r="IC1127" s="2"/>
      <c r="ID1127" s="2"/>
      <c r="IE1127" s="2"/>
      <c r="IF1127" s="2"/>
      <c r="IG1127" s="2"/>
    </row>
    <row r="1128" spans="1:241" s="6" customFormat="1" x14ac:dyDescent="0.25">
      <c r="A1128" s="33"/>
      <c r="B1128" s="29"/>
      <c r="C1128" s="29"/>
      <c r="D1128" s="30"/>
      <c r="E1128" s="29"/>
      <c r="F1128" s="29"/>
      <c r="G1128" s="29"/>
      <c r="H1128" s="29"/>
      <c r="I1128" s="3"/>
      <c r="J1128" s="3"/>
      <c r="K1128" s="3"/>
      <c r="L1128" s="57"/>
      <c r="M1128" s="57"/>
      <c r="N1128" s="57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  <c r="DP1128" s="2"/>
      <c r="DQ1128" s="2"/>
      <c r="DR1128" s="2"/>
      <c r="DS1128" s="2"/>
      <c r="DT1128" s="2"/>
      <c r="DU1128" s="2"/>
      <c r="DV1128" s="2"/>
      <c r="DW1128" s="2"/>
      <c r="DX1128" s="2"/>
      <c r="DY1128" s="2"/>
      <c r="DZ1128" s="2"/>
      <c r="EA1128" s="2"/>
      <c r="EB1128" s="2"/>
      <c r="EC1128" s="2"/>
      <c r="ED1128" s="2"/>
      <c r="EE1128" s="2"/>
      <c r="EF1128" s="2"/>
      <c r="EG1128" s="2"/>
      <c r="EH1128" s="2"/>
      <c r="EI1128" s="2"/>
      <c r="EJ1128" s="2"/>
      <c r="EK1128" s="2"/>
      <c r="EL1128" s="2"/>
      <c r="EM1128" s="2"/>
      <c r="EN1128" s="2"/>
      <c r="EO1128" s="2"/>
      <c r="EP1128" s="2"/>
      <c r="EQ1128" s="2"/>
      <c r="ER1128" s="2"/>
      <c r="ES1128" s="2"/>
      <c r="ET1128" s="2"/>
      <c r="EU1128" s="2"/>
      <c r="EV1128" s="2"/>
      <c r="EW1128" s="2"/>
      <c r="EX1128" s="2"/>
      <c r="EY1128" s="2"/>
      <c r="EZ1128" s="2"/>
      <c r="FA1128" s="2"/>
      <c r="FB1128" s="2"/>
      <c r="FC1128" s="2"/>
      <c r="FD1128" s="2"/>
      <c r="FE1128" s="2"/>
      <c r="FF1128" s="2"/>
      <c r="FG1128" s="2"/>
      <c r="FH1128" s="2"/>
      <c r="FI1128" s="2"/>
      <c r="FJ1128" s="2"/>
      <c r="FK1128" s="2"/>
      <c r="FL1128" s="2"/>
      <c r="FM1128" s="2"/>
      <c r="FN1128" s="2"/>
      <c r="FO1128" s="2"/>
      <c r="FP1128" s="2"/>
      <c r="FQ1128" s="2"/>
      <c r="FR1128" s="2"/>
      <c r="FS1128" s="2"/>
      <c r="FT1128" s="2"/>
      <c r="FU1128" s="2"/>
      <c r="FV1128" s="2"/>
      <c r="FW1128" s="2"/>
      <c r="FX1128" s="2"/>
      <c r="FY1128" s="2"/>
      <c r="FZ1128" s="2"/>
      <c r="GA1128" s="2"/>
      <c r="GB1128" s="2"/>
      <c r="GC1128" s="2"/>
      <c r="GD1128" s="2"/>
      <c r="GE1128" s="2"/>
      <c r="GF1128" s="2"/>
      <c r="GG1128" s="2"/>
      <c r="GH1128" s="2"/>
      <c r="GI1128" s="2"/>
      <c r="GJ1128" s="2"/>
      <c r="GK1128" s="2"/>
      <c r="GL1128" s="2"/>
      <c r="GM1128" s="2"/>
      <c r="GN1128" s="2"/>
      <c r="GO1128" s="2"/>
      <c r="GP1128" s="2"/>
      <c r="GQ1128" s="2"/>
      <c r="GR1128" s="2"/>
      <c r="GS1128" s="2"/>
      <c r="GT1128" s="2"/>
      <c r="GU1128" s="2"/>
      <c r="GV1128" s="2"/>
      <c r="GW1128" s="2"/>
      <c r="GX1128" s="2"/>
      <c r="GY1128" s="2"/>
      <c r="GZ1128" s="2"/>
      <c r="HA1128" s="2"/>
      <c r="HB1128" s="2"/>
      <c r="HC1128" s="2"/>
      <c r="HD1128" s="2"/>
      <c r="HE1128" s="2"/>
      <c r="HF1128" s="2"/>
      <c r="HG1128" s="2"/>
      <c r="HH1128" s="2"/>
      <c r="HI1128" s="2"/>
      <c r="HJ1128" s="2"/>
      <c r="HK1128" s="2"/>
      <c r="HL1128" s="2"/>
      <c r="HM1128" s="2"/>
      <c r="HN1128" s="2"/>
      <c r="HO1128" s="2"/>
      <c r="HP1128" s="2"/>
      <c r="HQ1128" s="2"/>
      <c r="HR1128" s="2"/>
      <c r="HS1128" s="2"/>
      <c r="HT1128" s="2"/>
      <c r="HU1128" s="2"/>
      <c r="HV1128" s="2"/>
      <c r="HW1128" s="2"/>
      <c r="HX1128" s="2"/>
      <c r="HY1128" s="2"/>
      <c r="HZ1128" s="2"/>
      <c r="IA1128" s="2"/>
      <c r="IB1128" s="2"/>
      <c r="IC1128" s="2"/>
      <c r="ID1128" s="2"/>
      <c r="IE1128" s="2"/>
      <c r="IF1128" s="2"/>
      <c r="IG1128" s="2"/>
    </row>
    <row r="1129" spans="1:241" s="6" customFormat="1" x14ac:dyDescent="0.25">
      <c r="A1129" s="33"/>
      <c r="B1129" s="29"/>
      <c r="C1129" s="29"/>
      <c r="D1129" s="30"/>
      <c r="E1129" s="29"/>
      <c r="F1129" s="29"/>
      <c r="G1129" s="29"/>
      <c r="H1129" s="29"/>
      <c r="I1129" s="3"/>
      <c r="J1129" s="3"/>
      <c r="K1129" s="3"/>
      <c r="L1129" s="57"/>
      <c r="M1129" s="57"/>
      <c r="N1129" s="57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  <c r="DL1129" s="2"/>
      <c r="DM1129" s="2"/>
      <c r="DN1129" s="2"/>
      <c r="DO1129" s="2"/>
      <c r="DP1129" s="2"/>
      <c r="DQ1129" s="2"/>
      <c r="DR1129" s="2"/>
      <c r="DS1129" s="2"/>
      <c r="DT1129" s="2"/>
      <c r="DU1129" s="2"/>
      <c r="DV1129" s="2"/>
      <c r="DW1129" s="2"/>
      <c r="DX1129" s="2"/>
      <c r="DY1129" s="2"/>
      <c r="DZ1129" s="2"/>
      <c r="EA1129" s="2"/>
      <c r="EB1129" s="2"/>
      <c r="EC1129" s="2"/>
      <c r="ED1129" s="2"/>
      <c r="EE1129" s="2"/>
      <c r="EF1129" s="2"/>
      <c r="EG1129" s="2"/>
      <c r="EH1129" s="2"/>
      <c r="EI1129" s="2"/>
      <c r="EJ1129" s="2"/>
      <c r="EK1129" s="2"/>
      <c r="EL1129" s="2"/>
      <c r="EM1129" s="2"/>
      <c r="EN1129" s="2"/>
      <c r="EO1129" s="2"/>
      <c r="EP1129" s="2"/>
      <c r="EQ1129" s="2"/>
      <c r="ER1129" s="2"/>
      <c r="ES1129" s="2"/>
      <c r="ET1129" s="2"/>
      <c r="EU1129" s="2"/>
      <c r="EV1129" s="2"/>
      <c r="EW1129" s="2"/>
      <c r="EX1129" s="2"/>
      <c r="EY1129" s="2"/>
      <c r="EZ1129" s="2"/>
      <c r="FA1129" s="2"/>
      <c r="FB1129" s="2"/>
      <c r="FC1129" s="2"/>
      <c r="FD1129" s="2"/>
      <c r="FE1129" s="2"/>
      <c r="FF1129" s="2"/>
      <c r="FG1129" s="2"/>
      <c r="FH1129" s="2"/>
      <c r="FI1129" s="2"/>
      <c r="FJ1129" s="2"/>
      <c r="FK1129" s="2"/>
      <c r="FL1129" s="2"/>
      <c r="FM1129" s="2"/>
      <c r="FN1129" s="2"/>
      <c r="FO1129" s="2"/>
      <c r="FP1129" s="2"/>
      <c r="FQ1129" s="2"/>
      <c r="FR1129" s="2"/>
      <c r="FS1129" s="2"/>
      <c r="FT1129" s="2"/>
      <c r="FU1129" s="2"/>
      <c r="FV1129" s="2"/>
      <c r="FW1129" s="2"/>
      <c r="FX1129" s="2"/>
      <c r="FY1129" s="2"/>
      <c r="FZ1129" s="2"/>
      <c r="GA1129" s="2"/>
      <c r="GB1129" s="2"/>
      <c r="GC1129" s="2"/>
      <c r="GD1129" s="2"/>
      <c r="GE1129" s="2"/>
      <c r="GF1129" s="2"/>
      <c r="GG1129" s="2"/>
      <c r="GH1129" s="2"/>
      <c r="GI1129" s="2"/>
      <c r="GJ1129" s="2"/>
      <c r="GK1129" s="2"/>
      <c r="GL1129" s="2"/>
      <c r="GM1129" s="2"/>
      <c r="GN1129" s="2"/>
      <c r="GO1129" s="2"/>
      <c r="GP1129" s="2"/>
      <c r="GQ1129" s="2"/>
      <c r="GR1129" s="2"/>
      <c r="GS1129" s="2"/>
      <c r="GT1129" s="2"/>
      <c r="GU1129" s="2"/>
      <c r="GV1129" s="2"/>
      <c r="GW1129" s="2"/>
      <c r="GX1129" s="2"/>
      <c r="GY1129" s="2"/>
      <c r="GZ1129" s="2"/>
      <c r="HA1129" s="2"/>
      <c r="HB1129" s="2"/>
      <c r="HC1129" s="2"/>
      <c r="HD1129" s="2"/>
      <c r="HE1129" s="2"/>
      <c r="HF1129" s="2"/>
      <c r="HG1129" s="2"/>
      <c r="HH1129" s="2"/>
      <c r="HI1129" s="2"/>
      <c r="HJ1129" s="2"/>
      <c r="HK1129" s="2"/>
      <c r="HL1129" s="2"/>
      <c r="HM1129" s="2"/>
      <c r="HN1129" s="2"/>
      <c r="HO1129" s="2"/>
      <c r="HP1129" s="2"/>
      <c r="HQ1129" s="2"/>
      <c r="HR1129" s="2"/>
      <c r="HS1129" s="2"/>
      <c r="HT1129" s="2"/>
      <c r="HU1129" s="2"/>
      <c r="HV1129" s="2"/>
      <c r="HW1129" s="2"/>
      <c r="HX1129" s="2"/>
      <c r="HY1129" s="2"/>
      <c r="HZ1129" s="2"/>
      <c r="IA1129" s="2"/>
      <c r="IB1129" s="2"/>
      <c r="IC1129" s="2"/>
      <c r="ID1129" s="2"/>
      <c r="IE1129" s="2"/>
      <c r="IF1129" s="2"/>
      <c r="IG1129" s="2"/>
    </row>
    <row r="1130" spans="1:241" s="6" customFormat="1" x14ac:dyDescent="0.25">
      <c r="A1130" s="33"/>
      <c r="B1130" s="29"/>
      <c r="C1130" s="29"/>
      <c r="D1130" s="30"/>
      <c r="E1130" s="29"/>
      <c r="F1130" s="29"/>
      <c r="G1130" s="29"/>
      <c r="H1130" s="29"/>
      <c r="I1130" s="3"/>
      <c r="J1130" s="3"/>
      <c r="K1130" s="3"/>
      <c r="L1130" s="57"/>
      <c r="M1130" s="57"/>
      <c r="N1130" s="57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  <c r="DL1130" s="2"/>
      <c r="DM1130" s="2"/>
      <c r="DN1130" s="2"/>
      <c r="DO1130" s="2"/>
      <c r="DP1130" s="2"/>
      <c r="DQ1130" s="2"/>
      <c r="DR1130" s="2"/>
      <c r="DS1130" s="2"/>
      <c r="DT1130" s="2"/>
      <c r="DU1130" s="2"/>
      <c r="DV1130" s="2"/>
      <c r="DW1130" s="2"/>
      <c r="DX1130" s="2"/>
      <c r="DY1130" s="2"/>
      <c r="DZ1130" s="2"/>
      <c r="EA1130" s="2"/>
      <c r="EB1130" s="2"/>
      <c r="EC1130" s="2"/>
      <c r="ED1130" s="2"/>
      <c r="EE1130" s="2"/>
      <c r="EF1130" s="2"/>
      <c r="EG1130" s="2"/>
      <c r="EH1130" s="2"/>
      <c r="EI1130" s="2"/>
      <c r="EJ1130" s="2"/>
      <c r="EK1130" s="2"/>
      <c r="EL1130" s="2"/>
      <c r="EM1130" s="2"/>
      <c r="EN1130" s="2"/>
      <c r="EO1130" s="2"/>
      <c r="EP1130" s="2"/>
      <c r="EQ1130" s="2"/>
      <c r="ER1130" s="2"/>
      <c r="ES1130" s="2"/>
      <c r="ET1130" s="2"/>
      <c r="EU1130" s="2"/>
      <c r="EV1130" s="2"/>
      <c r="EW1130" s="2"/>
      <c r="EX1130" s="2"/>
      <c r="EY1130" s="2"/>
      <c r="EZ1130" s="2"/>
      <c r="FA1130" s="2"/>
      <c r="FB1130" s="2"/>
      <c r="FC1130" s="2"/>
      <c r="FD1130" s="2"/>
      <c r="FE1130" s="2"/>
      <c r="FF1130" s="2"/>
      <c r="FG1130" s="2"/>
      <c r="FH1130" s="2"/>
      <c r="FI1130" s="2"/>
      <c r="FJ1130" s="2"/>
      <c r="FK1130" s="2"/>
      <c r="FL1130" s="2"/>
      <c r="FM1130" s="2"/>
      <c r="FN1130" s="2"/>
      <c r="FO1130" s="2"/>
      <c r="FP1130" s="2"/>
      <c r="FQ1130" s="2"/>
      <c r="FR1130" s="2"/>
      <c r="FS1130" s="2"/>
      <c r="FT1130" s="2"/>
      <c r="FU1130" s="2"/>
      <c r="FV1130" s="2"/>
      <c r="FW1130" s="2"/>
      <c r="FX1130" s="2"/>
      <c r="FY1130" s="2"/>
      <c r="FZ1130" s="2"/>
      <c r="GA1130" s="2"/>
      <c r="GB1130" s="2"/>
      <c r="GC1130" s="2"/>
      <c r="GD1130" s="2"/>
      <c r="GE1130" s="2"/>
      <c r="GF1130" s="2"/>
      <c r="GG1130" s="2"/>
      <c r="GH1130" s="2"/>
      <c r="GI1130" s="2"/>
      <c r="GJ1130" s="2"/>
      <c r="GK1130" s="2"/>
      <c r="GL1130" s="2"/>
      <c r="GM1130" s="2"/>
      <c r="GN1130" s="2"/>
      <c r="GO1130" s="2"/>
      <c r="GP1130" s="2"/>
      <c r="GQ1130" s="2"/>
      <c r="GR1130" s="2"/>
      <c r="GS1130" s="2"/>
      <c r="GT1130" s="2"/>
      <c r="GU1130" s="2"/>
      <c r="GV1130" s="2"/>
      <c r="GW1130" s="2"/>
      <c r="GX1130" s="2"/>
      <c r="GY1130" s="2"/>
      <c r="GZ1130" s="2"/>
      <c r="HA1130" s="2"/>
      <c r="HB1130" s="2"/>
      <c r="HC1130" s="2"/>
      <c r="HD1130" s="2"/>
      <c r="HE1130" s="2"/>
      <c r="HF1130" s="2"/>
      <c r="HG1130" s="2"/>
      <c r="HH1130" s="2"/>
      <c r="HI1130" s="2"/>
      <c r="HJ1130" s="2"/>
      <c r="HK1130" s="2"/>
      <c r="HL1130" s="2"/>
      <c r="HM1130" s="2"/>
      <c r="HN1130" s="2"/>
      <c r="HO1130" s="2"/>
      <c r="HP1130" s="2"/>
      <c r="HQ1130" s="2"/>
      <c r="HR1130" s="2"/>
      <c r="HS1130" s="2"/>
      <c r="HT1130" s="2"/>
      <c r="HU1130" s="2"/>
      <c r="HV1130" s="2"/>
      <c r="HW1130" s="2"/>
      <c r="HX1130" s="2"/>
      <c r="HY1130" s="2"/>
      <c r="HZ1130" s="2"/>
      <c r="IA1130" s="2"/>
      <c r="IB1130" s="2"/>
      <c r="IC1130" s="2"/>
      <c r="ID1130" s="2"/>
      <c r="IE1130" s="2"/>
      <c r="IF1130" s="2"/>
      <c r="IG1130" s="2"/>
    </row>
    <row r="1131" spans="1:241" s="6" customFormat="1" x14ac:dyDescent="0.25">
      <c r="A1131" s="33"/>
      <c r="B1131" s="29"/>
      <c r="C1131" s="29"/>
      <c r="D1131" s="30"/>
      <c r="E1131" s="29"/>
      <c r="F1131" s="29"/>
      <c r="G1131" s="29"/>
      <c r="H1131" s="29"/>
      <c r="I1131" s="3"/>
      <c r="J1131" s="3"/>
      <c r="K1131" s="3"/>
      <c r="L1131" s="57"/>
      <c r="M1131" s="57"/>
      <c r="N1131" s="57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  <c r="DL1131" s="2"/>
      <c r="DM1131" s="2"/>
      <c r="DN1131" s="2"/>
      <c r="DO1131" s="2"/>
      <c r="DP1131" s="2"/>
      <c r="DQ1131" s="2"/>
      <c r="DR1131" s="2"/>
      <c r="DS1131" s="2"/>
      <c r="DT1131" s="2"/>
      <c r="DU1131" s="2"/>
      <c r="DV1131" s="2"/>
      <c r="DW1131" s="2"/>
      <c r="DX1131" s="2"/>
      <c r="DY1131" s="2"/>
      <c r="DZ1131" s="2"/>
      <c r="EA1131" s="2"/>
      <c r="EB1131" s="2"/>
      <c r="EC1131" s="2"/>
      <c r="ED1131" s="2"/>
      <c r="EE1131" s="2"/>
      <c r="EF1131" s="2"/>
      <c r="EG1131" s="2"/>
      <c r="EH1131" s="2"/>
      <c r="EI1131" s="2"/>
      <c r="EJ1131" s="2"/>
      <c r="EK1131" s="2"/>
      <c r="EL1131" s="2"/>
      <c r="EM1131" s="2"/>
      <c r="EN1131" s="2"/>
      <c r="EO1131" s="2"/>
      <c r="EP1131" s="2"/>
      <c r="EQ1131" s="2"/>
      <c r="ER1131" s="2"/>
      <c r="ES1131" s="2"/>
      <c r="ET1131" s="2"/>
      <c r="EU1131" s="2"/>
      <c r="EV1131" s="2"/>
      <c r="EW1131" s="2"/>
      <c r="EX1131" s="2"/>
      <c r="EY1131" s="2"/>
      <c r="EZ1131" s="2"/>
      <c r="FA1131" s="2"/>
      <c r="FB1131" s="2"/>
      <c r="FC1131" s="2"/>
      <c r="FD1131" s="2"/>
      <c r="FE1131" s="2"/>
      <c r="FF1131" s="2"/>
      <c r="FG1131" s="2"/>
      <c r="FH1131" s="2"/>
      <c r="FI1131" s="2"/>
      <c r="FJ1131" s="2"/>
      <c r="FK1131" s="2"/>
      <c r="FL1131" s="2"/>
      <c r="FM1131" s="2"/>
      <c r="FN1131" s="2"/>
      <c r="FO1131" s="2"/>
      <c r="FP1131" s="2"/>
      <c r="FQ1131" s="2"/>
      <c r="FR1131" s="2"/>
      <c r="FS1131" s="2"/>
      <c r="FT1131" s="2"/>
      <c r="FU1131" s="2"/>
      <c r="FV1131" s="2"/>
      <c r="FW1131" s="2"/>
      <c r="FX1131" s="2"/>
      <c r="FY1131" s="2"/>
      <c r="FZ1131" s="2"/>
      <c r="GA1131" s="2"/>
      <c r="GB1131" s="2"/>
      <c r="GC1131" s="2"/>
      <c r="GD1131" s="2"/>
      <c r="GE1131" s="2"/>
      <c r="GF1131" s="2"/>
      <c r="GG1131" s="2"/>
      <c r="GH1131" s="2"/>
      <c r="GI1131" s="2"/>
      <c r="GJ1131" s="2"/>
      <c r="GK1131" s="2"/>
      <c r="GL1131" s="2"/>
      <c r="GM1131" s="2"/>
      <c r="GN1131" s="2"/>
      <c r="GO1131" s="2"/>
      <c r="GP1131" s="2"/>
      <c r="GQ1131" s="2"/>
      <c r="GR1131" s="2"/>
      <c r="GS1131" s="2"/>
      <c r="GT1131" s="2"/>
      <c r="GU1131" s="2"/>
      <c r="GV1131" s="2"/>
      <c r="GW1131" s="2"/>
      <c r="GX1131" s="2"/>
      <c r="GY1131" s="2"/>
      <c r="GZ1131" s="2"/>
      <c r="HA1131" s="2"/>
      <c r="HB1131" s="2"/>
      <c r="HC1131" s="2"/>
      <c r="HD1131" s="2"/>
      <c r="HE1131" s="2"/>
      <c r="HF1131" s="2"/>
      <c r="HG1131" s="2"/>
      <c r="HH1131" s="2"/>
      <c r="HI1131" s="2"/>
      <c r="HJ1131" s="2"/>
      <c r="HK1131" s="2"/>
      <c r="HL1131" s="2"/>
      <c r="HM1131" s="2"/>
      <c r="HN1131" s="2"/>
      <c r="HO1131" s="2"/>
      <c r="HP1131" s="2"/>
      <c r="HQ1131" s="2"/>
      <c r="HR1131" s="2"/>
      <c r="HS1131" s="2"/>
      <c r="HT1131" s="2"/>
      <c r="HU1131" s="2"/>
      <c r="HV1131" s="2"/>
      <c r="HW1131" s="2"/>
      <c r="HX1131" s="2"/>
      <c r="HY1131" s="2"/>
      <c r="HZ1131" s="2"/>
      <c r="IA1131" s="2"/>
      <c r="IB1131" s="2"/>
      <c r="IC1131" s="2"/>
      <c r="ID1131" s="2"/>
      <c r="IE1131" s="2"/>
      <c r="IF1131" s="2"/>
      <c r="IG1131" s="2"/>
    </row>
    <row r="1132" spans="1:241" s="6" customFormat="1" x14ac:dyDescent="0.25">
      <c r="A1132" s="33"/>
      <c r="B1132" s="29"/>
      <c r="C1132" s="29"/>
      <c r="D1132" s="30"/>
      <c r="E1132" s="29"/>
      <c r="F1132" s="29"/>
      <c r="G1132" s="29"/>
      <c r="H1132" s="29"/>
      <c r="I1132" s="3"/>
      <c r="J1132" s="3"/>
      <c r="K1132" s="3"/>
      <c r="L1132" s="57"/>
      <c r="M1132" s="57"/>
      <c r="N1132" s="57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  <c r="DL1132" s="2"/>
      <c r="DM1132" s="2"/>
      <c r="DN1132" s="2"/>
      <c r="DO1132" s="2"/>
      <c r="DP1132" s="2"/>
      <c r="DQ1132" s="2"/>
      <c r="DR1132" s="2"/>
      <c r="DS1132" s="2"/>
      <c r="DT1132" s="2"/>
      <c r="DU1132" s="2"/>
      <c r="DV1132" s="2"/>
      <c r="DW1132" s="2"/>
      <c r="DX1132" s="2"/>
      <c r="DY1132" s="2"/>
      <c r="DZ1132" s="2"/>
      <c r="EA1132" s="2"/>
      <c r="EB1132" s="2"/>
      <c r="EC1132" s="2"/>
      <c r="ED1132" s="2"/>
      <c r="EE1132" s="2"/>
      <c r="EF1132" s="2"/>
      <c r="EG1132" s="2"/>
      <c r="EH1132" s="2"/>
      <c r="EI1132" s="2"/>
      <c r="EJ1132" s="2"/>
      <c r="EK1132" s="2"/>
      <c r="EL1132" s="2"/>
      <c r="EM1132" s="2"/>
      <c r="EN1132" s="2"/>
      <c r="EO1132" s="2"/>
      <c r="EP1132" s="2"/>
      <c r="EQ1132" s="2"/>
      <c r="ER1132" s="2"/>
      <c r="ES1132" s="2"/>
      <c r="ET1132" s="2"/>
      <c r="EU1132" s="2"/>
      <c r="EV1132" s="2"/>
      <c r="EW1132" s="2"/>
      <c r="EX1132" s="2"/>
      <c r="EY1132" s="2"/>
      <c r="EZ1132" s="2"/>
      <c r="FA1132" s="2"/>
      <c r="FB1132" s="2"/>
      <c r="FC1132" s="2"/>
      <c r="FD1132" s="2"/>
      <c r="FE1132" s="2"/>
      <c r="FF1132" s="2"/>
      <c r="FG1132" s="2"/>
      <c r="FH1132" s="2"/>
      <c r="FI1132" s="2"/>
      <c r="FJ1132" s="2"/>
      <c r="FK1132" s="2"/>
      <c r="FL1132" s="2"/>
      <c r="FM1132" s="2"/>
      <c r="FN1132" s="2"/>
      <c r="FO1132" s="2"/>
      <c r="FP1132" s="2"/>
      <c r="FQ1132" s="2"/>
      <c r="FR1132" s="2"/>
      <c r="FS1132" s="2"/>
      <c r="FT1132" s="2"/>
      <c r="FU1132" s="2"/>
      <c r="FV1132" s="2"/>
      <c r="FW1132" s="2"/>
      <c r="FX1132" s="2"/>
      <c r="FY1132" s="2"/>
      <c r="FZ1132" s="2"/>
      <c r="GA1132" s="2"/>
      <c r="GB1132" s="2"/>
      <c r="GC1132" s="2"/>
      <c r="GD1132" s="2"/>
      <c r="GE1132" s="2"/>
      <c r="GF1132" s="2"/>
      <c r="GG1132" s="2"/>
      <c r="GH1132" s="2"/>
      <c r="GI1132" s="2"/>
      <c r="GJ1132" s="2"/>
      <c r="GK1132" s="2"/>
      <c r="GL1132" s="2"/>
      <c r="GM1132" s="2"/>
      <c r="GN1132" s="2"/>
      <c r="GO1132" s="2"/>
      <c r="GP1132" s="2"/>
      <c r="GQ1132" s="2"/>
      <c r="GR1132" s="2"/>
      <c r="GS1132" s="2"/>
      <c r="GT1132" s="2"/>
      <c r="GU1132" s="2"/>
      <c r="GV1132" s="2"/>
      <c r="GW1132" s="2"/>
      <c r="GX1132" s="2"/>
      <c r="GY1132" s="2"/>
      <c r="GZ1132" s="2"/>
      <c r="HA1132" s="2"/>
      <c r="HB1132" s="2"/>
      <c r="HC1132" s="2"/>
      <c r="HD1132" s="2"/>
      <c r="HE1132" s="2"/>
      <c r="HF1132" s="2"/>
      <c r="HG1132" s="2"/>
      <c r="HH1132" s="2"/>
      <c r="HI1132" s="2"/>
      <c r="HJ1132" s="2"/>
      <c r="HK1132" s="2"/>
      <c r="HL1132" s="2"/>
      <c r="HM1132" s="2"/>
      <c r="HN1132" s="2"/>
      <c r="HO1132" s="2"/>
      <c r="HP1132" s="2"/>
      <c r="HQ1132" s="2"/>
      <c r="HR1132" s="2"/>
      <c r="HS1132" s="2"/>
      <c r="HT1132" s="2"/>
      <c r="HU1132" s="2"/>
      <c r="HV1132" s="2"/>
      <c r="HW1132" s="2"/>
      <c r="HX1132" s="2"/>
      <c r="HY1132" s="2"/>
      <c r="HZ1132" s="2"/>
      <c r="IA1132" s="2"/>
      <c r="IB1132" s="2"/>
      <c r="IC1132" s="2"/>
      <c r="ID1132" s="2"/>
      <c r="IE1132" s="2"/>
      <c r="IF1132" s="2"/>
      <c r="IG1132" s="2"/>
    </row>
    <row r="1133" spans="1:241" s="6" customFormat="1" x14ac:dyDescent="0.25">
      <c r="A1133" s="33"/>
      <c r="B1133" s="29"/>
      <c r="C1133" s="29"/>
      <c r="D1133" s="30"/>
      <c r="E1133" s="29"/>
      <c r="F1133" s="29"/>
      <c r="G1133" s="29"/>
      <c r="H1133" s="29"/>
      <c r="I1133" s="3"/>
      <c r="J1133" s="3"/>
      <c r="K1133" s="3"/>
      <c r="L1133" s="57"/>
      <c r="M1133" s="57"/>
      <c r="N1133" s="57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  <c r="DK1133" s="2"/>
      <c r="DL1133" s="2"/>
      <c r="DM1133" s="2"/>
      <c r="DN1133" s="2"/>
      <c r="DO1133" s="2"/>
      <c r="DP1133" s="2"/>
      <c r="DQ1133" s="2"/>
      <c r="DR1133" s="2"/>
      <c r="DS1133" s="2"/>
      <c r="DT1133" s="2"/>
      <c r="DU1133" s="2"/>
      <c r="DV1133" s="2"/>
      <c r="DW1133" s="2"/>
      <c r="DX1133" s="2"/>
      <c r="DY1133" s="2"/>
      <c r="DZ1133" s="2"/>
      <c r="EA1133" s="2"/>
      <c r="EB1133" s="2"/>
      <c r="EC1133" s="2"/>
      <c r="ED1133" s="2"/>
      <c r="EE1133" s="2"/>
      <c r="EF1133" s="2"/>
      <c r="EG1133" s="2"/>
      <c r="EH1133" s="2"/>
      <c r="EI1133" s="2"/>
      <c r="EJ1133" s="2"/>
      <c r="EK1133" s="2"/>
      <c r="EL1133" s="2"/>
      <c r="EM1133" s="2"/>
      <c r="EN1133" s="2"/>
      <c r="EO1133" s="2"/>
      <c r="EP1133" s="2"/>
      <c r="EQ1133" s="2"/>
      <c r="ER1133" s="2"/>
      <c r="ES1133" s="2"/>
      <c r="ET1133" s="2"/>
      <c r="EU1133" s="2"/>
      <c r="EV1133" s="2"/>
      <c r="EW1133" s="2"/>
      <c r="EX1133" s="2"/>
      <c r="EY1133" s="2"/>
      <c r="EZ1133" s="2"/>
      <c r="FA1133" s="2"/>
      <c r="FB1133" s="2"/>
      <c r="FC1133" s="2"/>
      <c r="FD1133" s="2"/>
      <c r="FE1133" s="2"/>
      <c r="FF1133" s="2"/>
      <c r="FG1133" s="2"/>
      <c r="FH1133" s="2"/>
      <c r="FI1133" s="2"/>
      <c r="FJ1133" s="2"/>
      <c r="FK1133" s="2"/>
      <c r="FL1133" s="2"/>
      <c r="FM1133" s="2"/>
      <c r="FN1133" s="2"/>
      <c r="FO1133" s="2"/>
      <c r="FP1133" s="2"/>
      <c r="FQ1133" s="2"/>
      <c r="FR1133" s="2"/>
      <c r="FS1133" s="2"/>
      <c r="FT1133" s="2"/>
      <c r="FU1133" s="2"/>
      <c r="FV1133" s="2"/>
      <c r="FW1133" s="2"/>
      <c r="FX1133" s="2"/>
      <c r="FY1133" s="2"/>
      <c r="FZ1133" s="2"/>
      <c r="GA1133" s="2"/>
      <c r="GB1133" s="2"/>
      <c r="GC1133" s="2"/>
      <c r="GD1133" s="2"/>
      <c r="GE1133" s="2"/>
      <c r="GF1133" s="2"/>
      <c r="GG1133" s="2"/>
      <c r="GH1133" s="2"/>
      <c r="GI1133" s="2"/>
      <c r="GJ1133" s="2"/>
      <c r="GK1133" s="2"/>
      <c r="GL1133" s="2"/>
      <c r="GM1133" s="2"/>
      <c r="GN1133" s="2"/>
      <c r="GO1133" s="2"/>
      <c r="GP1133" s="2"/>
      <c r="GQ1133" s="2"/>
      <c r="GR1133" s="2"/>
      <c r="GS1133" s="2"/>
      <c r="GT1133" s="2"/>
      <c r="GU1133" s="2"/>
      <c r="GV1133" s="2"/>
      <c r="GW1133" s="2"/>
      <c r="GX1133" s="2"/>
      <c r="GY1133" s="2"/>
      <c r="GZ1133" s="2"/>
      <c r="HA1133" s="2"/>
      <c r="HB1133" s="2"/>
      <c r="HC1133" s="2"/>
      <c r="HD1133" s="2"/>
      <c r="HE1133" s="2"/>
      <c r="HF1133" s="2"/>
      <c r="HG1133" s="2"/>
      <c r="HH1133" s="2"/>
      <c r="HI1133" s="2"/>
      <c r="HJ1133" s="2"/>
      <c r="HK1133" s="2"/>
      <c r="HL1133" s="2"/>
      <c r="HM1133" s="2"/>
      <c r="HN1133" s="2"/>
      <c r="HO1133" s="2"/>
      <c r="HP1133" s="2"/>
      <c r="HQ1133" s="2"/>
      <c r="HR1133" s="2"/>
      <c r="HS1133" s="2"/>
      <c r="HT1133" s="2"/>
      <c r="HU1133" s="2"/>
      <c r="HV1133" s="2"/>
      <c r="HW1133" s="2"/>
      <c r="HX1133" s="2"/>
      <c r="HY1133" s="2"/>
      <c r="HZ1133" s="2"/>
      <c r="IA1133" s="2"/>
      <c r="IB1133" s="2"/>
      <c r="IC1133" s="2"/>
      <c r="ID1133" s="2"/>
      <c r="IE1133" s="2"/>
      <c r="IF1133" s="2"/>
      <c r="IG1133" s="2"/>
    </row>
    <row r="1134" spans="1:241" s="6" customFormat="1" x14ac:dyDescent="0.25">
      <c r="A1134" s="33"/>
      <c r="B1134" s="29"/>
      <c r="C1134" s="29"/>
      <c r="D1134" s="30"/>
      <c r="E1134" s="29"/>
      <c r="F1134" s="29"/>
      <c r="G1134" s="29"/>
      <c r="H1134" s="29"/>
      <c r="I1134" s="3"/>
      <c r="J1134" s="3"/>
      <c r="K1134" s="3"/>
      <c r="L1134" s="57"/>
      <c r="M1134" s="57"/>
      <c r="N1134" s="57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  <c r="DP1134" s="2"/>
      <c r="DQ1134" s="2"/>
      <c r="DR1134" s="2"/>
      <c r="DS1134" s="2"/>
      <c r="DT1134" s="2"/>
      <c r="DU1134" s="2"/>
      <c r="DV1134" s="2"/>
      <c r="DW1134" s="2"/>
      <c r="DX1134" s="2"/>
      <c r="DY1134" s="2"/>
      <c r="DZ1134" s="2"/>
      <c r="EA1134" s="2"/>
      <c r="EB1134" s="2"/>
      <c r="EC1134" s="2"/>
      <c r="ED1134" s="2"/>
      <c r="EE1134" s="2"/>
      <c r="EF1134" s="2"/>
      <c r="EG1134" s="2"/>
      <c r="EH1134" s="2"/>
      <c r="EI1134" s="2"/>
      <c r="EJ1134" s="2"/>
      <c r="EK1134" s="2"/>
      <c r="EL1134" s="2"/>
      <c r="EM1134" s="2"/>
      <c r="EN1134" s="2"/>
      <c r="EO1134" s="2"/>
      <c r="EP1134" s="2"/>
      <c r="EQ1134" s="2"/>
      <c r="ER1134" s="2"/>
      <c r="ES1134" s="2"/>
      <c r="ET1134" s="2"/>
      <c r="EU1134" s="2"/>
      <c r="EV1134" s="2"/>
      <c r="EW1134" s="2"/>
      <c r="EX1134" s="2"/>
      <c r="EY1134" s="2"/>
      <c r="EZ1134" s="2"/>
      <c r="FA1134" s="2"/>
      <c r="FB1134" s="2"/>
      <c r="FC1134" s="2"/>
      <c r="FD1134" s="2"/>
      <c r="FE1134" s="2"/>
      <c r="FF1134" s="2"/>
      <c r="FG1134" s="2"/>
      <c r="FH1134" s="2"/>
      <c r="FI1134" s="2"/>
      <c r="FJ1134" s="2"/>
      <c r="FK1134" s="2"/>
      <c r="FL1134" s="2"/>
      <c r="FM1134" s="2"/>
      <c r="FN1134" s="2"/>
      <c r="FO1134" s="2"/>
      <c r="FP1134" s="2"/>
      <c r="FQ1134" s="2"/>
      <c r="FR1134" s="2"/>
      <c r="FS1134" s="2"/>
      <c r="FT1134" s="2"/>
      <c r="FU1134" s="2"/>
      <c r="FV1134" s="2"/>
      <c r="FW1134" s="2"/>
      <c r="FX1134" s="2"/>
      <c r="FY1134" s="2"/>
      <c r="FZ1134" s="2"/>
      <c r="GA1134" s="2"/>
      <c r="GB1134" s="2"/>
      <c r="GC1134" s="2"/>
      <c r="GD1134" s="2"/>
      <c r="GE1134" s="2"/>
      <c r="GF1134" s="2"/>
      <c r="GG1134" s="2"/>
      <c r="GH1134" s="2"/>
      <c r="GI1134" s="2"/>
      <c r="GJ1134" s="2"/>
      <c r="GK1134" s="2"/>
      <c r="GL1134" s="2"/>
      <c r="GM1134" s="2"/>
      <c r="GN1134" s="2"/>
      <c r="GO1134" s="2"/>
      <c r="GP1134" s="2"/>
      <c r="GQ1134" s="2"/>
      <c r="GR1134" s="2"/>
      <c r="GS1134" s="2"/>
      <c r="GT1134" s="2"/>
      <c r="GU1134" s="2"/>
      <c r="GV1134" s="2"/>
      <c r="GW1134" s="2"/>
      <c r="GX1134" s="2"/>
      <c r="GY1134" s="2"/>
      <c r="GZ1134" s="2"/>
      <c r="HA1134" s="2"/>
      <c r="HB1134" s="2"/>
      <c r="HC1134" s="2"/>
      <c r="HD1134" s="2"/>
      <c r="HE1134" s="2"/>
      <c r="HF1134" s="2"/>
      <c r="HG1134" s="2"/>
      <c r="HH1134" s="2"/>
      <c r="HI1134" s="2"/>
      <c r="HJ1134" s="2"/>
      <c r="HK1134" s="2"/>
      <c r="HL1134" s="2"/>
      <c r="HM1134" s="2"/>
      <c r="HN1134" s="2"/>
      <c r="HO1134" s="2"/>
      <c r="HP1134" s="2"/>
      <c r="HQ1134" s="2"/>
      <c r="HR1134" s="2"/>
      <c r="HS1134" s="2"/>
      <c r="HT1134" s="2"/>
      <c r="HU1134" s="2"/>
      <c r="HV1134" s="2"/>
      <c r="HW1134" s="2"/>
      <c r="HX1134" s="2"/>
      <c r="HY1134" s="2"/>
      <c r="HZ1134" s="2"/>
      <c r="IA1134" s="2"/>
      <c r="IB1134" s="2"/>
      <c r="IC1134" s="2"/>
      <c r="ID1134" s="2"/>
      <c r="IE1134" s="2"/>
      <c r="IF1134" s="2"/>
      <c r="IG1134" s="2"/>
    </row>
    <row r="1135" spans="1:241" s="6" customFormat="1" x14ac:dyDescent="0.25">
      <c r="A1135" s="33"/>
      <c r="B1135" s="29"/>
      <c r="C1135" s="29"/>
      <c r="D1135" s="30"/>
      <c r="E1135" s="29"/>
      <c r="F1135" s="29"/>
      <c r="G1135" s="29"/>
      <c r="H1135" s="29"/>
      <c r="I1135" s="3"/>
      <c r="J1135" s="3"/>
      <c r="K1135" s="3"/>
      <c r="L1135" s="57"/>
      <c r="M1135" s="57"/>
      <c r="N1135" s="57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  <c r="DL1135" s="2"/>
      <c r="DM1135" s="2"/>
      <c r="DN1135" s="2"/>
      <c r="DO1135" s="2"/>
      <c r="DP1135" s="2"/>
      <c r="DQ1135" s="2"/>
      <c r="DR1135" s="2"/>
      <c r="DS1135" s="2"/>
      <c r="DT1135" s="2"/>
      <c r="DU1135" s="2"/>
      <c r="DV1135" s="2"/>
      <c r="DW1135" s="2"/>
      <c r="DX1135" s="2"/>
      <c r="DY1135" s="2"/>
      <c r="DZ1135" s="2"/>
      <c r="EA1135" s="2"/>
      <c r="EB1135" s="2"/>
      <c r="EC1135" s="2"/>
      <c r="ED1135" s="2"/>
      <c r="EE1135" s="2"/>
      <c r="EF1135" s="2"/>
      <c r="EG1135" s="2"/>
      <c r="EH1135" s="2"/>
      <c r="EI1135" s="2"/>
      <c r="EJ1135" s="2"/>
      <c r="EK1135" s="2"/>
      <c r="EL1135" s="2"/>
      <c r="EM1135" s="2"/>
      <c r="EN1135" s="2"/>
      <c r="EO1135" s="2"/>
      <c r="EP1135" s="2"/>
      <c r="EQ1135" s="2"/>
      <c r="ER1135" s="2"/>
      <c r="ES1135" s="2"/>
      <c r="ET1135" s="2"/>
      <c r="EU1135" s="2"/>
      <c r="EV1135" s="2"/>
      <c r="EW1135" s="2"/>
      <c r="EX1135" s="2"/>
      <c r="EY1135" s="2"/>
      <c r="EZ1135" s="2"/>
      <c r="FA1135" s="2"/>
      <c r="FB1135" s="2"/>
      <c r="FC1135" s="2"/>
      <c r="FD1135" s="2"/>
      <c r="FE1135" s="2"/>
      <c r="FF1135" s="2"/>
      <c r="FG1135" s="2"/>
      <c r="FH1135" s="2"/>
      <c r="FI1135" s="2"/>
      <c r="FJ1135" s="2"/>
      <c r="FK1135" s="2"/>
      <c r="FL1135" s="2"/>
      <c r="FM1135" s="2"/>
      <c r="FN1135" s="2"/>
      <c r="FO1135" s="2"/>
      <c r="FP1135" s="2"/>
      <c r="FQ1135" s="2"/>
      <c r="FR1135" s="2"/>
      <c r="FS1135" s="2"/>
      <c r="FT1135" s="2"/>
      <c r="FU1135" s="2"/>
      <c r="FV1135" s="2"/>
      <c r="FW1135" s="2"/>
      <c r="FX1135" s="2"/>
      <c r="FY1135" s="2"/>
      <c r="FZ1135" s="2"/>
      <c r="GA1135" s="2"/>
      <c r="GB1135" s="2"/>
      <c r="GC1135" s="2"/>
      <c r="GD1135" s="2"/>
      <c r="GE1135" s="2"/>
      <c r="GF1135" s="2"/>
      <c r="GG1135" s="2"/>
      <c r="GH1135" s="2"/>
      <c r="GI1135" s="2"/>
      <c r="GJ1135" s="2"/>
      <c r="GK1135" s="2"/>
      <c r="GL1135" s="2"/>
      <c r="GM1135" s="2"/>
      <c r="GN1135" s="2"/>
      <c r="GO1135" s="2"/>
      <c r="GP1135" s="2"/>
      <c r="GQ1135" s="2"/>
      <c r="GR1135" s="2"/>
      <c r="GS1135" s="2"/>
      <c r="GT1135" s="2"/>
      <c r="GU1135" s="2"/>
      <c r="GV1135" s="2"/>
      <c r="GW1135" s="2"/>
      <c r="GX1135" s="2"/>
      <c r="GY1135" s="2"/>
      <c r="GZ1135" s="2"/>
      <c r="HA1135" s="2"/>
      <c r="HB1135" s="2"/>
      <c r="HC1135" s="2"/>
      <c r="HD1135" s="2"/>
      <c r="HE1135" s="2"/>
      <c r="HF1135" s="2"/>
      <c r="HG1135" s="2"/>
      <c r="HH1135" s="2"/>
      <c r="HI1135" s="2"/>
      <c r="HJ1135" s="2"/>
      <c r="HK1135" s="2"/>
      <c r="HL1135" s="2"/>
      <c r="HM1135" s="2"/>
      <c r="HN1135" s="2"/>
      <c r="HO1135" s="2"/>
      <c r="HP1135" s="2"/>
      <c r="HQ1135" s="2"/>
      <c r="HR1135" s="2"/>
      <c r="HS1135" s="2"/>
      <c r="HT1135" s="2"/>
      <c r="HU1135" s="2"/>
      <c r="HV1135" s="2"/>
      <c r="HW1135" s="2"/>
      <c r="HX1135" s="2"/>
      <c r="HY1135" s="2"/>
      <c r="HZ1135" s="2"/>
      <c r="IA1135" s="2"/>
      <c r="IB1135" s="2"/>
      <c r="IC1135" s="2"/>
      <c r="ID1135" s="2"/>
      <c r="IE1135" s="2"/>
      <c r="IF1135" s="2"/>
      <c r="IG1135" s="2"/>
    </row>
    <row r="1136" spans="1:241" s="6" customFormat="1" x14ac:dyDescent="0.25">
      <c r="A1136" s="33"/>
      <c r="B1136" s="29"/>
      <c r="C1136" s="29"/>
      <c r="D1136" s="30"/>
      <c r="E1136" s="29"/>
      <c r="F1136" s="29"/>
      <c r="G1136" s="29"/>
      <c r="H1136" s="29"/>
      <c r="I1136" s="3"/>
      <c r="J1136" s="3"/>
      <c r="K1136" s="3"/>
      <c r="L1136" s="57"/>
      <c r="M1136" s="57"/>
      <c r="N1136" s="57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  <c r="DP1136" s="2"/>
      <c r="DQ1136" s="2"/>
      <c r="DR1136" s="2"/>
      <c r="DS1136" s="2"/>
      <c r="DT1136" s="2"/>
      <c r="DU1136" s="2"/>
      <c r="DV1136" s="2"/>
      <c r="DW1136" s="2"/>
      <c r="DX1136" s="2"/>
      <c r="DY1136" s="2"/>
      <c r="DZ1136" s="2"/>
      <c r="EA1136" s="2"/>
      <c r="EB1136" s="2"/>
      <c r="EC1136" s="2"/>
      <c r="ED1136" s="2"/>
      <c r="EE1136" s="2"/>
      <c r="EF1136" s="2"/>
      <c r="EG1136" s="2"/>
      <c r="EH1136" s="2"/>
      <c r="EI1136" s="2"/>
      <c r="EJ1136" s="2"/>
      <c r="EK1136" s="2"/>
      <c r="EL1136" s="2"/>
      <c r="EM1136" s="2"/>
      <c r="EN1136" s="2"/>
      <c r="EO1136" s="2"/>
      <c r="EP1136" s="2"/>
      <c r="EQ1136" s="2"/>
      <c r="ER1136" s="2"/>
      <c r="ES1136" s="2"/>
      <c r="ET1136" s="2"/>
      <c r="EU1136" s="2"/>
      <c r="EV1136" s="2"/>
      <c r="EW1136" s="2"/>
      <c r="EX1136" s="2"/>
      <c r="EY1136" s="2"/>
      <c r="EZ1136" s="2"/>
      <c r="FA1136" s="2"/>
      <c r="FB1136" s="2"/>
      <c r="FC1136" s="2"/>
      <c r="FD1136" s="2"/>
      <c r="FE1136" s="2"/>
      <c r="FF1136" s="2"/>
      <c r="FG1136" s="2"/>
      <c r="FH1136" s="2"/>
      <c r="FI1136" s="2"/>
      <c r="FJ1136" s="2"/>
      <c r="FK1136" s="2"/>
      <c r="FL1136" s="2"/>
      <c r="FM1136" s="2"/>
      <c r="FN1136" s="2"/>
      <c r="FO1136" s="2"/>
      <c r="FP1136" s="2"/>
      <c r="FQ1136" s="2"/>
      <c r="FR1136" s="2"/>
      <c r="FS1136" s="2"/>
      <c r="FT1136" s="2"/>
      <c r="FU1136" s="2"/>
      <c r="FV1136" s="2"/>
      <c r="FW1136" s="2"/>
      <c r="FX1136" s="2"/>
      <c r="FY1136" s="2"/>
      <c r="FZ1136" s="2"/>
      <c r="GA1136" s="2"/>
      <c r="GB1136" s="2"/>
      <c r="GC1136" s="2"/>
      <c r="GD1136" s="2"/>
      <c r="GE1136" s="2"/>
      <c r="GF1136" s="2"/>
      <c r="GG1136" s="2"/>
      <c r="GH1136" s="2"/>
      <c r="GI1136" s="2"/>
      <c r="GJ1136" s="2"/>
      <c r="GK1136" s="2"/>
      <c r="GL1136" s="2"/>
      <c r="GM1136" s="2"/>
      <c r="GN1136" s="2"/>
      <c r="GO1136" s="2"/>
      <c r="GP1136" s="2"/>
      <c r="GQ1136" s="2"/>
      <c r="GR1136" s="2"/>
      <c r="GS1136" s="2"/>
      <c r="GT1136" s="2"/>
      <c r="GU1136" s="2"/>
      <c r="GV1136" s="2"/>
      <c r="GW1136" s="2"/>
      <c r="GX1136" s="2"/>
      <c r="GY1136" s="2"/>
      <c r="GZ1136" s="2"/>
      <c r="HA1136" s="2"/>
      <c r="HB1136" s="2"/>
      <c r="HC1136" s="2"/>
      <c r="HD1136" s="2"/>
      <c r="HE1136" s="2"/>
      <c r="HF1136" s="2"/>
      <c r="HG1136" s="2"/>
      <c r="HH1136" s="2"/>
      <c r="HI1136" s="2"/>
      <c r="HJ1136" s="2"/>
      <c r="HK1136" s="2"/>
      <c r="HL1136" s="2"/>
      <c r="HM1136" s="2"/>
      <c r="HN1136" s="2"/>
      <c r="HO1136" s="2"/>
      <c r="HP1136" s="2"/>
      <c r="HQ1136" s="2"/>
      <c r="HR1136" s="2"/>
      <c r="HS1136" s="2"/>
      <c r="HT1136" s="2"/>
      <c r="HU1136" s="2"/>
      <c r="HV1136" s="2"/>
      <c r="HW1136" s="2"/>
      <c r="HX1136" s="2"/>
      <c r="HY1136" s="2"/>
      <c r="HZ1136" s="2"/>
      <c r="IA1136" s="2"/>
      <c r="IB1136" s="2"/>
      <c r="IC1136" s="2"/>
      <c r="ID1136" s="2"/>
      <c r="IE1136" s="2"/>
      <c r="IF1136" s="2"/>
      <c r="IG1136" s="2"/>
    </row>
    <row r="1137" spans="1:241" s="6" customFormat="1" x14ac:dyDescent="0.25">
      <c r="A1137" s="33"/>
      <c r="B1137" s="29"/>
      <c r="C1137" s="29"/>
      <c r="D1137" s="30"/>
      <c r="E1137" s="29"/>
      <c r="F1137" s="29"/>
      <c r="G1137" s="29"/>
      <c r="H1137" s="29"/>
      <c r="I1137" s="3"/>
      <c r="J1137" s="3"/>
      <c r="K1137" s="3"/>
      <c r="L1137" s="57"/>
      <c r="M1137" s="57"/>
      <c r="N1137" s="57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  <c r="DL1137" s="2"/>
      <c r="DM1137" s="2"/>
      <c r="DN1137" s="2"/>
      <c r="DO1137" s="2"/>
      <c r="DP1137" s="2"/>
      <c r="DQ1137" s="2"/>
      <c r="DR1137" s="2"/>
      <c r="DS1137" s="2"/>
      <c r="DT1137" s="2"/>
      <c r="DU1137" s="2"/>
      <c r="DV1137" s="2"/>
      <c r="DW1137" s="2"/>
      <c r="DX1137" s="2"/>
      <c r="DY1137" s="2"/>
      <c r="DZ1137" s="2"/>
      <c r="EA1137" s="2"/>
      <c r="EB1137" s="2"/>
      <c r="EC1137" s="2"/>
      <c r="ED1137" s="2"/>
      <c r="EE1137" s="2"/>
      <c r="EF1137" s="2"/>
      <c r="EG1137" s="2"/>
      <c r="EH1137" s="2"/>
      <c r="EI1137" s="2"/>
      <c r="EJ1137" s="2"/>
      <c r="EK1137" s="2"/>
      <c r="EL1137" s="2"/>
      <c r="EM1137" s="2"/>
      <c r="EN1137" s="2"/>
      <c r="EO1137" s="2"/>
      <c r="EP1137" s="2"/>
      <c r="EQ1137" s="2"/>
      <c r="ER1137" s="2"/>
      <c r="ES1137" s="2"/>
      <c r="ET1137" s="2"/>
      <c r="EU1137" s="2"/>
      <c r="EV1137" s="2"/>
      <c r="EW1137" s="2"/>
      <c r="EX1137" s="2"/>
      <c r="EY1137" s="2"/>
      <c r="EZ1137" s="2"/>
      <c r="FA1137" s="2"/>
      <c r="FB1137" s="2"/>
      <c r="FC1137" s="2"/>
      <c r="FD1137" s="2"/>
      <c r="FE1137" s="2"/>
      <c r="FF1137" s="2"/>
      <c r="FG1137" s="2"/>
      <c r="FH1137" s="2"/>
      <c r="FI1137" s="2"/>
      <c r="FJ1137" s="2"/>
      <c r="FK1137" s="2"/>
      <c r="FL1137" s="2"/>
      <c r="FM1137" s="2"/>
      <c r="FN1137" s="2"/>
      <c r="FO1137" s="2"/>
      <c r="FP1137" s="2"/>
      <c r="FQ1137" s="2"/>
      <c r="FR1137" s="2"/>
      <c r="FS1137" s="2"/>
      <c r="FT1137" s="2"/>
      <c r="FU1137" s="2"/>
      <c r="FV1137" s="2"/>
      <c r="FW1137" s="2"/>
      <c r="FX1137" s="2"/>
      <c r="FY1137" s="2"/>
      <c r="FZ1137" s="2"/>
      <c r="GA1137" s="2"/>
      <c r="GB1137" s="2"/>
      <c r="GC1137" s="2"/>
      <c r="GD1137" s="2"/>
      <c r="GE1137" s="2"/>
      <c r="GF1137" s="2"/>
      <c r="GG1137" s="2"/>
      <c r="GH1137" s="2"/>
      <c r="GI1137" s="2"/>
      <c r="GJ1137" s="2"/>
      <c r="GK1137" s="2"/>
      <c r="GL1137" s="2"/>
      <c r="GM1137" s="2"/>
      <c r="GN1137" s="2"/>
      <c r="GO1137" s="2"/>
      <c r="GP1137" s="2"/>
      <c r="GQ1137" s="2"/>
      <c r="GR1137" s="2"/>
      <c r="GS1137" s="2"/>
      <c r="GT1137" s="2"/>
      <c r="GU1137" s="2"/>
      <c r="GV1137" s="2"/>
      <c r="GW1137" s="2"/>
      <c r="GX1137" s="2"/>
      <c r="GY1137" s="2"/>
      <c r="GZ1137" s="2"/>
      <c r="HA1137" s="2"/>
      <c r="HB1137" s="2"/>
      <c r="HC1137" s="2"/>
      <c r="HD1137" s="2"/>
      <c r="HE1137" s="2"/>
      <c r="HF1137" s="2"/>
      <c r="HG1137" s="2"/>
      <c r="HH1137" s="2"/>
      <c r="HI1137" s="2"/>
      <c r="HJ1137" s="2"/>
      <c r="HK1137" s="2"/>
      <c r="HL1137" s="2"/>
      <c r="HM1137" s="2"/>
      <c r="HN1137" s="2"/>
      <c r="HO1137" s="2"/>
      <c r="HP1137" s="2"/>
      <c r="HQ1137" s="2"/>
      <c r="HR1137" s="2"/>
      <c r="HS1137" s="2"/>
      <c r="HT1137" s="2"/>
      <c r="HU1137" s="2"/>
      <c r="HV1137" s="2"/>
      <c r="HW1137" s="2"/>
      <c r="HX1137" s="2"/>
      <c r="HY1137" s="2"/>
      <c r="HZ1137" s="2"/>
      <c r="IA1137" s="2"/>
      <c r="IB1137" s="2"/>
      <c r="IC1137" s="2"/>
      <c r="ID1137" s="2"/>
      <c r="IE1137" s="2"/>
      <c r="IF1137" s="2"/>
      <c r="IG1137" s="2"/>
    </row>
    <row r="1138" spans="1:241" s="6" customFormat="1" x14ac:dyDescent="0.25">
      <c r="A1138" s="33"/>
      <c r="B1138" s="29"/>
      <c r="C1138" s="29"/>
      <c r="D1138" s="30"/>
      <c r="E1138" s="29"/>
      <c r="F1138" s="29"/>
      <c r="G1138" s="29"/>
      <c r="H1138" s="29"/>
      <c r="I1138" s="3"/>
      <c r="J1138" s="3"/>
      <c r="K1138" s="3"/>
      <c r="L1138" s="57"/>
      <c r="M1138" s="57"/>
      <c r="N1138" s="57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  <c r="DL1138" s="2"/>
      <c r="DM1138" s="2"/>
      <c r="DN1138" s="2"/>
      <c r="DO1138" s="2"/>
      <c r="DP1138" s="2"/>
      <c r="DQ1138" s="2"/>
      <c r="DR1138" s="2"/>
      <c r="DS1138" s="2"/>
      <c r="DT1138" s="2"/>
      <c r="DU1138" s="2"/>
      <c r="DV1138" s="2"/>
      <c r="DW1138" s="2"/>
      <c r="DX1138" s="2"/>
      <c r="DY1138" s="2"/>
      <c r="DZ1138" s="2"/>
      <c r="EA1138" s="2"/>
      <c r="EB1138" s="2"/>
      <c r="EC1138" s="2"/>
      <c r="ED1138" s="2"/>
      <c r="EE1138" s="2"/>
      <c r="EF1138" s="2"/>
      <c r="EG1138" s="2"/>
      <c r="EH1138" s="2"/>
      <c r="EI1138" s="2"/>
      <c r="EJ1138" s="2"/>
      <c r="EK1138" s="2"/>
      <c r="EL1138" s="2"/>
      <c r="EM1138" s="2"/>
      <c r="EN1138" s="2"/>
      <c r="EO1138" s="2"/>
      <c r="EP1138" s="2"/>
      <c r="EQ1138" s="2"/>
      <c r="ER1138" s="2"/>
      <c r="ES1138" s="2"/>
      <c r="ET1138" s="2"/>
      <c r="EU1138" s="2"/>
      <c r="EV1138" s="2"/>
      <c r="EW1138" s="2"/>
      <c r="EX1138" s="2"/>
      <c r="EY1138" s="2"/>
      <c r="EZ1138" s="2"/>
      <c r="FA1138" s="2"/>
      <c r="FB1138" s="2"/>
      <c r="FC1138" s="2"/>
      <c r="FD1138" s="2"/>
      <c r="FE1138" s="2"/>
      <c r="FF1138" s="2"/>
      <c r="FG1138" s="2"/>
      <c r="FH1138" s="2"/>
      <c r="FI1138" s="2"/>
      <c r="FJ1138" s="2"/>
      <c r="FK1138" s="2"/>
      <c r="FL1138" s="2"/>
      <c r="FM1138" s="2"/>
      <c r="FN1138" s="2"/>
      <c r="FO1138" s="2"/>
      <c r="FP1138" s="2"/>
      <c r="FQ1138" s="2"/>
      <c r="FR1138" s="2"/>
      <c r="FS1138" s="2"/>
      <c r="FT1138" s="2"/>
      <c r="FU1138" s="2"/>
      <c r="FV1138" s="2"/>
      <c r="FW1138" s="2"/>
      <c r="FX1138" s="2"/>
      <c r="FY1138" s="2"/>
      <c r="FZ1138" s="2"/>
      <c r="GA1138" s="2"/>
      <c r="GB1138" s="2"/>
      <c r="GC1138" s="2"/>
      <c r="GD1138" s="2"/>
      <c r="GE1138" s="2"/>
      <c r="GF1138" s="2"/>
      <c r="GG1138" s="2"/>
      <c r="GH1138" s="2"/>
      <c r="GI1138" s="2"/>
      <c r="GJ1138" s="2"/>
      <c r="GK1138" s="2"/>
      <c r="GL1138" s="2"/>
      <c r="GM1138" s="2"/>
      <c r="GN1138" s="2"/>
      <c r="GO1138" s="2"/>
      <c r="GP1138" s="2"/>
      <c r="GQ1138" s="2"/>
      <c r="GR1138" s="2"/>
      <c r="GS1138" s="2"/>
      <c r="GT1138" s="2"/>
      <c r="GU1138" s="2"/>
      <c r="GV1138" s="2"/>
      <c r="GW1138" s="2"/>
      <c r="GX1138" s="2"/>
      <c r="GY1138" s="2"/>
      <c r="GZ1138" s="2"/>
      <c r="HA1138" s="2"/>
      <c r="HB1138" s="2"/>
      <c r="HC1138" s="2"/>
      <c r="HD1138" s="2"/>
      <c r="HE1138" s="2"/>
      <c r="HF1138" s="2"/>
      <c r="HG1138" s="2"/>
      <c r="HH1138" s="2"/>
      <c r="HI1138" s="2"/>
      <c r="HJ1138" s="2"/>
      <c r="HK1138" s="2"/>
      <c r="HL1138" s="2"/>
      <c r="HM1138" s="2"/>
      <c r="HN1138" s="2"/>
      <c r="HO1138" s="2"/>
      <c r="HP1138" s="2"/>
      <c r="HQ1138" s="2"/>
      <c r="HR1138" s="2"/>
      <c r="HS1138" s="2"/>
      <c r="HT1138" s="2"/>
      <c r="HU1138" s="2"/>
      <c r="HV1138" s="2"/>
      <c r="HW1138" s="2"/>
      <c r="HX1138" s="2"/>
      <c r="HY1138" s="2"/>
      <c r="HZ1138" s="2"/>
      <c r="IA1138" s="2"/>
      <c r="IB1138" s="2"/>
      <c r="IC1138" s="2"/>
      <c r="ID1138" s="2"/>
      <c r="IE1138" s="2"/>
      <c r="IF1138" s="2"/>
      <c r="IG1138" s="2"/>
    </row>
    <row r="1139" spans="1:241" s="6" customFormat="1" x14ac:dyDescent="0.25">
      <c r="A1139" s="33"/>
      <c r="B1139" s="29"/>
      <c r="C1139" s="29"/>
      <c r="D1139" s="30"/>
      <c r="E1139" s="29"/>
      <c r="F1139" s="29"/>
      <c r="G1139" s="29"/>
      <c r="H1139" s="29"/>
      <c r="I1139" s="3"/>
      <c r="J1139" s="3"/>
      <c r="K1139" s="3"/>
      <c r="L1139" s="57"/>
      <c r="M1139" s="57"/>
      <c r="N1139" s="57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  <c r="DK1139" s="2"/>
      <c r="DL1139" s="2"/>
      <c r="DM1139" s="2"/>
      <c r="DN1139" s="2"/>
      <c r="DO1139" s="2"/>
      <c r="DP1139" s="2"/>
      <c r="DQ1139" s="2"/>
      <c r="DR1139" s="2"/>
      <c r="DS1139" s="2"/>
      <c r="DT1139" s="2"/>
      <c r="DU1139" s="2"/>
      <c r="DV1139" s="2"/>
      <c r="DW1139" s="2"/>
      <c r="DX1139" s="2"/>
      <c r="DY1139" s="2"/>
      <c r="DZ1139" s="2"/>
      <c r="EA1139" s="2"/>
      <c r="EB1139" s="2"/>
      <c r="EC1139" s="2"/>
      <c r="ED1139" s="2"/>
      <c r="EE1139" s="2"/>
      <c r="EF1139" s="2"/>
      <c r="EG1139" s="2"/>
      <c r="EH1139" s="2"/>
      <c r="EI1139" s="2"/>
      <c r="EJ1139" s="2"/>
      <c r="EK1139" s="2"/>
      <c r="EL1139" s="2"/>
      <c r="EM1139" s="2"/>
      <c r="EN1139" s="2"/>
      <c r="EO1139" s="2"/>
      <c r="EP1139" s="2"/>
      <c r="EQ1139" s="2"/>
      <c r="ER1139" s="2"/>
      <c r="ES1139" s="2"/>
      <c r="ET1139" s="2"/>
      <c r="EU1139" s="2"/>
      <c r="EV1139" s="2"/>
      <c r="EW1139" s="2"/>
      <c r="EX1139" s="2"/>
      <c r="EY1139" s="2"/>
      <c r="EZ1139" s="2"/>
      <c r="FA1139" s="2"/>
      <c r="FB1139" s="2"/>
      <c r="FC1139" s="2"/>
      <c r="FD1139" s="2"/>
      <c r="FE1139" s="2"/>
      <c r="FF1139" s="2"/>
      <c r="FG1139" s="2"/>
      <c r="FH1139" s="2"/>
      <c r="FI1139" s="2"/>
      <c r="FJ1139" s="2"/>
      <c r="FK1139" s="2"/>
      <c r="FL1139" s="2"/>
      <c r="FM1139" s="2"/>
      <c r="FN1139" s="2"/>
      <c r="FO1139" s="2"/>
      <c r="FP1139" s="2"/>
      <c r="FQ1139" s="2"/>
      <c r="FR1139" s="2"/>
      <c r="FS1139" s="2"/>
      <c r="FT1139" s="2"/>
      <c r="FU1139" s="2"/>
      <c r="FV1139" s="2"/>
      <c r="FW1139" s="2"/>
      <c r="FX1139" s="2"/>
      <c r="FY1139" s="2"/>
      <c r="FZ1139" s="2"/>
      <c r="GA1139" s="2"/>
      <c r="GB1139" s="2"/>
      <c r="GC1139" s="2"/>
      <c r="GD1139" s="2"/>
      <c r="GE1139" s="2"/>
      <c r="GF1139" s="2"/>
      <c r="GG1139" s="2"/>
      <c r="GH1139" s="2"/>
      <c r="GI1139" s="2"/>
      <c r="GJ1139" s="2"/>
      <c r="GK1139" s="2"/>
      <c r="GL1139" s="2"/>
      <c r="GM1139" s="2"/>
      <c r="GN1139" s="2"/>
      <c r="GO1139" s="2"/>
      <c r="GP1139" s="2"/>
      <c r="GQ1139" s="2"/>
      <c r="GR1139" s="2"/>
      <c r="GS1139" s="2"/>
      <c r="GT1139" s="2"/>
      <c r="GU1139" s="2"/>
      <c r="GV1139" s="2"/>
      <c r="GW1139" s="2"/>
      <c r="GX1139" s="2"/>
      <c r="GY1139" s="2"/>
      <c r="GZ1139" s="2"/>
      <c r="HA1139" s="2"/>
      <c r="HB1139" s="2"/>
      <c r="HC1139" s="2"/>
      <c r="HD1139" s="2"/>
      <c r="HE1139" s="2"/>
      <c r="HF1139" s="2"/>
      <c r="HG1139" s="2"/>
      <c r="HH1139" s="2"/>
      <c r="HI1139" s="2"/>
      <c r="HJ1139" s="2"/>
      <c r="HK1139" s="2"/>
      <c r="HL1139" s="2"/>
      <c r="HM1139" s="2"/>
      <c r="HN1139" s="2"/>
      <c r="HO1139" s="2"/>
      <c r="HP1139" s="2"/>
      <c r="HQ1139" s="2"/>
      <c r="HR1139" s="2"/>
      <c r="HS1139" s="2"/>
      <c r="HT1139" s="2"/>
      <c r="HU1139" s="2"/>
      <c r="HV1139" s="2"/>
      <c r="HW1139" s="2"/>
      <c r="HX1139" s="2"/>
      <c r="HY1139" s="2"/>
      <c r="HZ1139" s="2"/>
      <c r="IA1139" s="2"/>
      <c r="IB1139" s="2"/>
      <c r="IC1139" s="2"/>
      <c r="ID1139" s="2"/>
      <c r="IE1139" s="2"/>
      <c r="IF1139" s="2"/>
      <c r="IG1139" s="2"/>
    </row>
    <row r="1140" spans="1:241" s="6" customFormat="1" x14ac:dyDescent="0.25">
      <c r="A1140" s="33"/>
      <c r="B1140" s="29"/>
      <c r="C1140" s="29"/>
      <c r="D1140" s="30"/>
      <c r="E1140" s="29"/>
      <c r="F1140" s="29"/>
      <c r="G1140" s="29"/>
      <c r="H1140" s="29"/>
      <c r="I1140" s="3"/>
      <c r="J1140" s="3"/>
      <c r="K1140" s="3"/>
      <c r="L1140" s="57"/>
      <c r="M1140" s="57"/>
      <c r="N1140" s="57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  <c r="DO1140" s="2"/>
      <c r="DP1140" s="2"/>
      <c r="DQ1140" s="2"/>
      <c r="DR1140" s="2"/>
      <c r="DS1140" s="2"/>
      <c r="DT1140" s="2"/>
      <c r="DU1140" s="2"/>
      <c r="DV1140" s="2"/>
      <c r="DW1140" s="2"/>
      <c r="DX1140" s="2"/>
      <c r="DY1140" s="2"/>
      <c r="DZ1140" s="2"/>
      <c r="EA1140" s="2"/>
      <c r="EB1140" s="2"/>
      <c r="EC1140" s="2"/>
      <c r="ED1140" s="2"/>
      <c r="EE1140" s="2"/>
      <c r="EF1140" s="2"/>
      <c r="EG1140" s="2"/>
      <c r="EH1140" s="2"/>
      <c r="EI1140" s="2"/>
      <c r="EJ1140" s="2"/>
      <c r="EK1140" s="2"/>
      <c r="EL1140" s="2"/>
      <c r="EM1140" s="2"/>
      <c r="EN1140" s="2"/>
      <c r="EO1140" s="2"/>
      <c r="EP1140" s="2"/>
      <c r="EQ1140" s="2"/>
      <c r="ER1140" s="2"/>
      <c r="ES1140" s="2"/>
      <c r="ET1140" s="2"/>
      <c r="EU1140" s="2"/>
      <c r="EV1140" s="2"/>
      <c r="EW1140" s="2"/>
      <c r="EX1140" s="2"/>
      <c r="EY1140" s="2"/>
      <c r="EZ1140" s="2"/>
      <c r="FA1140" s="2"/>
      <c r="FB1140" s="2"/>
      <c r="FC1140" s="2"/>
      <c r="FD1140" s="2"/>
      <c r="FE1140" s="2"/>
      <c r="FF1140" s="2"/>
      <c r="FG1140" s="2"/>
      <c r="FH1140" s="2"/>
      <c r="FI1140" s="2"/>
      <c r="FJ1140" s="2"/>
      <c r="FK1140" s="2"/>
      <c r="FL1140" s="2"/>
      <c r="FM1140" s="2"/>
      <c r="FN1140" s="2"/>
      <c r="FO1140" s="2"/>
      <c r="FP1140" s="2"/>
      <c r="FQ1140" s="2"/>
      <c r="FR1140" s="2"/>
      <c r="FS1140" s="2"/>
      <c r="FT1140" s="2"/>
      <c r="FU1140" s="2"/>
      <c r="FV1140" s="2"/>
      <c r="FW1140" s="2"/>
      <c r="FX1140" s="2"/>
      <c r="FY1140" s="2"/>
      <c r="FZ1140" s="2"/>
      <c r="GA1140" s="2"/>
      <c r="GB1140" s="2"/>
      <c r="GC1140" s="2"/>
      <c r="GD1140" s="2"/>
      <c r="GE1140" s="2"/>
      <c r="GF1140" s="2"/>
      <c r="GG1140" s="2"/>
      <c r="GH1140" s="2"/>
      <c r="GI1140" s="2"/>
      <c r="GJ1140" s="2"/>
      <c r="GK1140" s="2"/>
      <c r="GL1140" s="2"/>
      <c r="GM1140" s="2"/>
      <c r="GN1140" s="2"/>
      <c r="GO1140" s="2"/>
      <c r="GP1140" s="2"/>
      <c r="GQ1140" s="2"/>
      <c r="GR1140" s="2"/>
      <c r="GS1140" s="2"/>
      <c r="GT1140" s="2"/>
      <c r="GU1140" s="2"/>
      <c r="GV1140" s="2"/>
      <c r="GW1140" s="2"/>
      <c r="GX1140" s="2"/>
      <c r="GY1140" s="2"/>
      <c r="GZ1140" s="2"/>
      <c r="HA1140" s="2"/>
      <c r="HB1140" s="2"/>
      <c r="HC1140" s="2"/>
      <c r="HD1140" s="2"/>
      <c r="HE1140" s="2"/>
      <c r="HF1140" s="2"/>
      <c r="HG1140" s="2"/>
      <c r="HH1140" s="2"/>
      <c r="HI1140" s="2"/>
      <c r="HJ1140" s="2"/>
      <c r="HK1140" s="2"/>
      <c r="HL1140" s="2"/>
      <c r="HM1140" s="2"/>
      <c r="HN1140" s="2"/>
      <c r="HO1140" s="2"/>
      <c r="HP1140" s="2"/>
      <c r="HQ1140" s="2"/>
      <c r="HR1140" s="2"/>
      <c r="HS1140" s="2"/>
      <c r="HT1140" s="2"/>
      <c r="HU1140" s="2"/>
      <c r="HV1140" s="2"/>
      <c r="HW1140" s="2"/>
      <c r="HX1140" s="2"/>
      <c r="HY1140" s="2"/>
      <c r="HZ1140" s="2"/>
      <c r="IA1140" s="2"/>
      <c r="IB1140" s="2"/>
      <c r="IC1140" s="2"/>
      <c r="ID1140" s="2"/>
      <c r="IE1140" s="2"/>
      <c r="IF1140" s="2"/>
      <c r="IG1140" s="2"/>
    </row>
    <row r="1141" spans="1:241" s="6" customFormat="1" x14ac:dyDescent="0.25">
      <c r="A1141" s="33"/>
      <c r="B1141" s="29"/>
      <c r="C1141" s="29"/>
      <c r="D1141" s="30"/>
      <c r="E1141" s="29"/>
      <c r="F1141" s="29"/>
      <c r="G1141" s="29"/>
      <c r="H1141" s="29"/>
      <c r="I1141" s="3"/>
      <c r="J1141" s="3"/>
      <c r="K1141" s="3"/>
      <c r="L1141" s="57"/>
      <c r="M1141" s="57"/>
      <c r="N1141" s="57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  <c r="DK1141" s="2"/>
      <c r="DL1141" s="2"/>
      <c r="DM1141" s="2"/>
      <c r="DN1141" s="2"/>
      <c r="DO1141" s="2"/>
      <c r="DP1141" s="2"/>
      <c r="DQ1141" s="2"/>
      <c r="DR1141" s="2"/>
      <c r="DS1141" s="2"/>
      <c r="DT1141" s="2"/>
      <c r="DU1141" s="2"/>
      <c r="DV1141" s="2"/>
      <c r="DW1141" s="2"/>
      <c r="DX1141" s="2"/>
      <c r="DY1141" s="2"/>
      <c r="DZ1141" s="2"/>
      <c r="EA1141" s="2"/>
      <c r="EB1141" s="2"/>
      <c r="EC1141" s="2"/>
      <c r="ED1141" s="2"/>
      <c r="EE1141" s="2"/>
      <c r="EF1141" s="2"/>
      <c r="EG1141" s="2"/>
      <c r="EH1141" s="2"/>
      <c r="EI1141" s="2"/>
      <c r="EJ1141" s="2"/>
      <c r="EK1141" s="2"/>
      <c r="EL1141" s="2"/>
      <c r="EM1141" s="2"/>
      <c r="EN1141" s="2"/>
      <c r="EO1141" s="2"/>
      <c r="EP1141" s="2"/>
      <c r="EQ1141" s="2"/>
      <c r="ER1141" s="2"/>
      <c r="ES1141" s="2"/>
      <c r="ET1141" s="2"/>
      <c r="EU1141" s="2"/>
      <c r="EV1141" s="2"/>
      <c r="EW1141" s="2"/>
      <c r="EX1141" s="2"/>
      <c r="EY1141" s="2"/>
      <c r="EZ1141" s="2"/>
      <c r="FA1141" s="2"/>
      <c r="FB1141" s="2"/>
      <c r="FC1141" s="2"/>
      <c r="FD1141" s="2"/>
      <c r="FE1141" s="2"/>
      <c r="FF1141" s="2"/>
      <c r="FG1141" s="2"/>
      <c r="FH1141" s="2"/>
      <c r="FI1141" s="2"/>
      <c r="FJ1141" s="2"/>
      <c r="FK1141" s="2"/>
      <c r="FL1141" s="2"/>
      <c r="FM1141" s="2"/>
      <c r="FN1141" s="2"/>
      <c r="FO1141" s="2"/>
      <c r="FP1141" s="2"/>
      <c r="FQ1141" s="2"/>
      <c r="FR1141" s="2"/>
      <c r="FS1141" s="2"/>
      <c r="FT1141" s="2"/>
      <c r="FU1141" s="2"/>
      <c r="FV1141" s="2"/>
      <c r="FW1141" s="2"/>
      <c r="FX1141" s="2"/>
      <c r="FY1141" s="2"/>
      <c r="FZ1141" s="2"/>
      <c r="GA1141" s="2"/>
      <c r="GB1141" s="2"/>
      <c r="GC1141" s="2"/>
      <c r="GD1141" s="2"/>
      <c r="GE1141" s="2"/>
      <c r="GF1141" s="2"/>
      <c r="GG1141" s="2"/>
      <c r="GH1141" s="2"/>
      <c r="GI1141" s="2"/>
      <c r="GJ1141" s="2"/>
      <c r="GK1141" s="2"/>
      <c r="GL1141" s="2"/>
      <c r="GM1141" s="2"/>
      <c r="GN1141" s="2"/>
      <c r="GO1141" s="2"/>
      <c r="GP1141" s="2"/>
      <c r="GQ1141" s="2"/>
      <c r="GR1141" s="2"/>
      <c r="GS1141" s="2"/>
      <c r="GT1141" s="2"/>
      <c r="GU1141" s="2"/>
      <c r="GV1141" s="2"/>
      <c r="GW1141" s="2"/>
      <c r="GX1141" s="2"/>
      <c r="GY1141" s="2"/>
      <c r="GZ1141" s="2"/>
      <c r="HA1141" s="2"/>
      <c r="HB1141" s="2"/>
      <c r="HC1141" s="2"/>
      <c r="HD1141" s="2"/>
      <c r="HE1141" s="2"/>
      <c r="HF1141" s="2"/>
      <c r="HG1141" s="2"/>
      <c r="HH1141" s="2"/>
      <c r="HI1141" s="2"/>
      <c r="HJ1141" s="2"/>
      <c r="HK1141" s="2"/>
      <c r="HL1141" s="2"/>
      <c r="HM1141" s="2"/>
      <c r="HN1141" s="2"/>
      <c r="HO1141" s="2"/>
      <c r="HP1141" s="2"/>
      <c r="HQ1141" s="2"/>
      <c r="HR1141" s="2"/>
      <c r="HS1141" s="2"/>
      <c r="HT1141" s="2"/>
      <c r="HU1141" s="2"/>
      <c r="HV1141" s="2"/>
      <c r="HW1141" s="2"/>
      <c r="HX1141" s="2"/>
      <c r="HY1141" s="2"/>
      <c r="HZ1141" s="2"/>
      <c r="IA1141" s="2"/>
      <c r="IB1141" s="2"/>
      <c r="IC1141" s="2"/>
      <c r="ID1141" s="2"/>
      <c r="IE1141" s="2"/>
      <c r="IF1141" s="2"/>
      <c r="IG1141" s="2"/>
    </row>
    <row r="1142" spans="1:241" s="6" customFormat="1" x14ac:dyDescent="0.25">
      <c r="A1142" s="33"/>
      <c r="B1142" s="29"/>
      <c r="C1142" s="29"/>
      <c r="D1142" s="30"/>
      <c r="E1142" s="29"/>
      <c r="F1142" s="29"/>
      <c r="G1142" s="29"/>
      <c r="H1142" s="29"/>
      <c r="I1142" s="3"/>
      <c r="J1142" s="3"/>
      <c r="K1142" s="3"/>
      <c r="L1142" s="57"/>
      <c r="M1142" s="57"/>
      <c r="N1142" s="57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  <c r="DP1142" s="2"/>
      <c r="DQ1142" s="2"/>
      <c r="DR1142" s="2"/>
      <c r="DS1142" s="2"/>
      <c r="DT1142" s="2"/>
      <c r="DU1142" s="2"/>
      <c r="DV1142" s="2"/>
      <c r="DW1142" s="2"/>
      <c r="DX1142" s="2"/>
      <c r="DY1142" s="2"/>
      <c r="DZ1142" s="2"/>
      <c r="EA1142" s="2"/>
      <c r="EB1142" s="2"/>
      <c r="EC1142" s="2"/>
      <c r="ED1142" s="2"/>
      <c r="EE1142" s="2"/>
      <c r="EF1142" s="2"/>
      <c r="EG1142" s="2"/>
      <c r="EH1142" s="2"/>
      <c r="EI1142" s="2"/>
      <c r="EJ1142" s="2"/>
      <c r="EK1142" s="2"/>
      <c r="EL1142" s="2"/>
      <c r="EM1142" s="2"/>
      <c r="EN1142" s="2"/>
      <c r="EO1142" s="2"/>
      <c r="EP1142" s="2"/>
      <c r="EQ1142" s="2"/>
      <c r="ER1142" s="2"/>
      <c r="ES1142" s="2"/>
      <c r="ET1142" s="2"/>
      <c r="EU1142" s="2"/>
      <c r="EV1142" s="2"/>
      <c r="EW1142" s="2"/>
      <c r="EX1142" s="2"/>
      <c r="EY1142" s="2"/>
      <c r="EZ1142" s="2"/>
      <c r="FA1142" s="2"/>
      <c r="FB1142" s="2"/>
      <c r="FC1142" s="2"/>
      <c r="FD1142" s="2"/>
      <c r="FE1142" s="2"/>
      <c r="FF1142" s="2"/>
      <c r="FG1142" s="2"/>
      <c r="FH1142" s="2"/>
      <c r="FI1142" s="2"/>
      <c r="FJ1142" s="2"/>
      <c r="FK1142" s="2"/>
      <c r="FL1142" s="2"/>
      <c r="FM1142" s="2"/>
      <c r="FN1142" s="2"/>
      <c r="FO1142" s="2"/>
      <c r="FP1142" s="2"/>
      <c r="FQ1142" s="2"/>
      <c r="FR1142" s="2"/>
      <c r="FS1142" s="2"/>
      <c r="FT1142" s="2"/>
      <c r="FU1142" s="2"/>
      <c r="FV1142" s="2"/>
      <c r="FW1142" s="2"/>
      <c r="FX1142" s="2"/>
      <c r="FY1142" s="2"/>
      <c r="FZ1142" s="2"/>
      <c r="GA1142" s="2"/>
      <c r="GB1142" s="2"/>
      <c r="GC1142" s="2"/>
      <c r="GD1142" s="2"/>
      <c r="GE1142" s="2"/>
      <c r="GF1142" s="2"/>
      <c r="GG1142" s="2"/>
      <c r="GH1142" s="2"/>
      <c r="GI1142" s="2"/>
      <c r="GJ1142" s="2"/>
      <c r="GK1142" s="2"/>
      <c r="GL1142" s="2"/>
      <c r="GM1142" s="2"/>
      <c r="GN1142" s="2"/>
      <c r="GO1142" s="2"/>
      <c r="GP1142" s="2"/>
      <c r="GQ1142" s="2"/>
      <c r="GR1142" s="2"/>
      <c r="GS1142" s="2"/>
      <c r="GT1142" s="2"/>
      <c r="GU1142" s="2"/>
      <c r="GV1142" s="2"/>
      <c r="GW1142" s="2"/>
      <c r="GX1142" s="2"/>
      <c r="GY1142" s="2"/>
      <c r="GZ1142" s="2"/>
      <c r="HA1142" s="2"/>
      <c r="HB1142" s="2"/>
      <c r="HC1142" s="2"/>
      <c r="HD1142" s="2"/>
      <c r="HE1142" s="2"/>
      <c r="HF1142" s="2"/>
      <c r="HG1142" s="2"/>
      <c r="HH1142" s="2"/>
      <c r="HI1142" s="2"/>
      <c r="HJ1142" s="2"/>
      <c r="HK1142" s="2"/>
      <c r="HL1142" s="2"/>
      <c r="HM1142" s="2"/>
      <c r="HN1142" s="2"/>
      <c r="HO1142" s="2"/>
      <c r="HP1142" s="2"/>
      <c r="HQ1142" s="2"/>
      <c r="HR1142" s="2"/>
      <c r="HS1142" s="2"/>
      <c r="HT1142" s="2"/>
      <c r="HU1142" s="2"/>
      <c r="HV1142" s="2"/>
      <c r="HW1142" s="2"/>
      <c r="HX1142" s="2"/>
      <c r="HY1142" s="2"/>
      <c r="HZ1142" s="2"/>
      <c r="IA1142" s="2"/>
      <c r="IB1142" s="2"/>
      <c r="IC1142" s="2"/>
      <c r="ID1142" s="2"/>
      <c r="IE1142" s="2"/>
      <c r="IF1142" s="2"/>
      <c r="IG1142" s="2"/>
    </row>
    <row r="1143" spans="1:241" s="6" customFormat="1" x14ac:dyDescent="0.25">
      <c r="A1143" s="33"/>
      <c r="B1143" s="29"/>
      <c r="C1143" s="29"/>
      <c r="D1143" s="30"/>
      <c r="E1143" s="29"/>
      <c r="F1143" s="29"/>
      <c r="G1143" s="29"/>
      <c r="H1143" s="29"/>
      <c r="I1143" s="3"/>
      <c r="J1143" s="3"/>
      <c r="K1143" s="3"/>
      <c r="L1143" s="57"/>
      <c r="M1143" s="57"/>
      <c r="N1143" s="57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  <c r="DO1143" s="2"/>
      <c r="DP1143" s="2"/>
      <c r="DQ1143" s="2"/>
      <c r="DR1143" s="2"/>
      <c r="DS1143" s="2"/>
      <c r="DT1143" s="2"/>
      <c r="DU1143" s="2"/>
      <c r="DV1143" s="2"/>
      <c r="DW1143" s="2"/>
      <c r="DX1143" s="2"/>
      <c r="DY1143" s="2"/>
      <c r="DZ1143" s="2"/>
      <c r="EA1143" s="2"/>
      <c r="EB1143" s="2"/>
      <c r="EC1143" s="2"/>
      <c r="ED1143" s="2"/>
      <c r="EE1143" s="2"/>
      <c r="EF1143" s="2"/>
      <c r="EG1143" s="2"/>
      <c r="EH1143" s="2"/>
      <c r="EI1143" s="2"/>
      <c r="EJ1143" s="2"/>
      <c r="EK1143" s="2"/>
      <c r="EL1143" s="2"/>
      <c r="EM1143" s="2"/>
      <c r="EN1143" s="2"/>
      <c r="EO1143" s="2"/>
      <c r="EP1143" s="2"/>
      <c r="EQ1143" s="2"/>
      <c r="ER1143" s="2"/>
      <c r="ES1143" s="2"/>
      <c r="ET1143" s="2"/>
      <c r="EU1143" s="2"/>
      <c r="EV1143" s="2"/>
      <c r="EW1143" s="2"/>
      <c r="EX1143" s="2"/>
      <c r="EY1143" s="2"/>
      <c r="EZ1143" s="2"/>
      <c r="FA1143" s="2"/>
      <c r="FB1143" s="2"/>
      <c r="FC1143" s="2"/>
      <c r="FD1143" s="2"/>
      <c r="FE1143" s="2"/>
      <c r="FF1143" s="2"/>
      <c r="FG1143" s="2"/>
      <c r="FH1143" s="2"/>
      <c r="FI1143" s="2"/>
      <c r="FJ1143" s="2"/>
      <c r="FK1143" s="2"/>
      <c r="FL1143" s="2"/>
      <c r="FM1143" s="2"/>
      <c r="FN1143" s="2"/>
      <c r="FO1143" s="2"/>
      <c r="FP1143" s="2"/>
      <c r="FQ1143" s="2"/>
      <c r="FR1143" s="2"/>
      <c r="FS1143" s="2"/>
      <c r="FT1143" s="2"/>
      <c r="FU1143" s="2"/>
      <c r="FV1143" s="2"/>
      <c r="FW1143" s="2"/>
      <c r="FX1143" s="2"/>
      <c r="FY1143" s="2"/>
      <c r="FZ1143" s="2"/>
      <c r="GA1143" s="2"/>
      <c r="GB1143" s="2"/>
      <c r="GC1143" s="2"/>
      <c r="GD1143" s="2"/>
      <c r="GE1143" s="2"/>
      <c r="GF1143" s="2"/>
      <c r="GG1143" s="2"/>
      <c r="GH1143" s="2"/>
      <c r="GI1143" s="2"/>
      <c r="GJ1143" s="2"/>
      <c r="GK1143" s="2"/>
      <c r="GL1143" s="2"/>
      <c r="GM1143" s="2"/>
      <c r="GN1143" s="2"/>
      <c r="GO1143" s="2"/>
      <c r="GP1143" s="2"/>
      <c r="GQ1143" s="2"/>
      <c r="GR1143" s="2"/>
      <c r="GS1143" s="2"/>
      <c r="GT1143" s="2"/>
      <c r="GU1143" s="2"/>
      <c r="GV1143" s="2"/>
      <c r="GW1143" s="2"/>
      <c r="GX1143" s="2"/>
      <c r="GY1143" s="2"/>
      <c r="GZ1143" s="2"/>
      <c r="HA1143" s="2"/>
      <c r="HB1143" s="2"/>
      <c r="HC1143" s="2"/>
      <c r="HD1143" s="2"/>
      <c r="HE1143" s="2"/>
      <c r="HF1143" s="2"/>
      <c r="HG1143" s="2"/>
      <c r="HH1143" s="2"/>
      <c r="HI1143" s="2"/>
      <c r="HJ1143" s="2"/>
      <c r="HK1143" s="2"/>
      <c r="HL1143" s="2"/>
      <c r="HM1143" s="2"/>
      <c r="HN1143" s="2"/>
      <c r="HO1143" s="2"/>
      <c r="HP1143" s="2"/>
      <c r="HQ1143" s="2"/>
      <c r="HR1143" s="2"/>
      <c r="HS1143" s="2"/>
      <c r="HT1143" s="2"/>
      <c r="HU1143" s="2"/>
      <c r="HV1143" s="2"/>
      <c r="HW1143" s="2"/>
      <c r="HX1143" s="2"/>
      <c r="HY1143" s="2"/>
      <c r="HZ1143" s="2"/>
      <c r="IA1143" s="2"/>
      <c r="IB1143" s="2"/>
      <c r="IC1143" s="2"/>
      <c r="ID1143" s="2"/>
      <c r="IE1143" s="2"/>
      <c r="IF1143" s="2"/>
      <c r="IG1143" s="2"/>
    </row>
    <row r="1144" spans="1:241" s="6" customFormat="1" x14ac:dyDescent="0.25">
      <c r="A1144" s="33"/>
      <c r="B1144" s="29"/>
      <c r="C1144" s="29"/>
      <c r="D1144" s="30"/>
      <c r="E1144" s="29"/>
      <c r="F1144" s="29"/>
      <c r="G1144" s="29"/>
      <c r="H1144" s="29"/>
      <c r="I1144" s="3"/>
      <c r="J1144" s="3"/>
      <c r="K1144" s="3"/>
      <c r="L1144" s="57"/>
      <c r="M1144" s="57"/>
      <c r="N1144" s="57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  <c r="DP1144" s="2"/>
      <c r="DQ1144" s="2"/>
      <c r="DR1144" s="2"/>
      <c r="DS1144" s="2"/>
      <c r="DT1144" s="2"/>
      <c r="DU1144" s="2"/>
      <c r="DV1144" s="2"/>
      <c r="DW1144" s="2"/>
      <c r="DX1144" s="2"/>
      <c r="DY1144" s="2"/>
      <c r="DZ1144" s="2"/>
      <c r="EA1144" s="2"/>
      <c r="EB1144" s="2"/>
      <c r="EC1144" s="2"/>
      <c r="ED1144" s="2"/>
      <c r="EE1144" s="2"/>
      <c r="EF1144" s="2"/>
      <c r="EG1144" s="2"/>
      <c r="EH1144" s="2"/>
      <c r="EI1144" s="2"/>
      <c r="EJ1144" s="2"/>
      <c r="EK1144" s="2"/>
      <c r="EL1144" s="2"/>
      <c r="EM1144" s="2"/>
      <c r="EN1144" s="2"/>
      <c r="EO1144" s="2"/>
      <c r="EP1144" s="2"/>
      <c r="EQ1144" s="2"/>
      <c r="ER1144" s="2"/>
      <c r="ES1144" s="2"/>
      <c r="ET1144" s="2"/>
      <c r="EU1144" s="2"/>
      <c r="EV1144" s="2"/>
      <c r="EW1144" s="2"/>
      <c r="EX1144" s="2"/>
      <c r="EY1144" s="2"/>
      <c r="EZ1144" s="2"/>
      <c r="FA1144" s="2"/>
      <c r="FB1144" s="2"/>
      <c r="FC1144" s="2"/>
      <c r="FD1144" s="2"/>
      <c r="FE1144" s="2"/>
      <c r="FF1144" s="2"/>
      <c r="FG1144" s="2"/>
      <c r="FH1144" s="2"/>
      <c r="FI1144" s="2"/>
      <c r="FJ1144" s="2"/>
      <c r="FK1144" s="2"/>
      <c r="FL1144" s="2"/>
      <c r="FM1144" s="2"/>
      <c r="FN1144" s="2"/>
      <c r="FO1144" s="2"/>
      <c r="FP1144" s="2"/>
      <c r="FQ1144" s="2"/>
      <c r="FR1144" s="2"/>
      <c r="FS1144" s="2"/>
      <c r="FT1144" s="2"/>
      <c r="FU1144" s="2"/>
      <c r="FV1144" s="2"/>
      <c r="FW1144" s="2"/>
      <c r="FX1144" s="2"/>
      <c r="FY1144" s="2"/>
      <c r="FZ1144" s="2"/>
      <c r="GA1144" s="2"/>
      <c r="GB1144" s="2"/>
      <c r="GC1144" s="2"/>
      <c r="GD1144" s="2"/>
      <c r="GE1144" s="2"/>
      <c r="GF1144" s="2"/>
      <c r="GG1144" s="2"/>
      <c r="GH1144" s="2"/>
      <c r="GI1144" s="2"/>
      <c r="GJ1144" s="2"/>
      <c r="GK1144" s="2"/>
      <c r="GL1144" s="2"/>
      <c r="GM1144" s="2"/>
      <c r="GN1144" s="2"/>
      <c r="GO1144" s="2"/>
      <c r="GP1144" s="2"/>
      <c r="GQ1144" s="2"/>
      <c r="GR1144" s="2"/>
      <c r="GS1144" s="2"/>
      <c r="GT1144" s="2"/>
      <c r="GU1144" s="2"/>
      <c r="GV1144" s="2"/>
      <c r="GW1144" s="2"/>
      <c r="GX1144" s="2"/>
      <c r="GY1144" s="2"/>
      <c r="GZ1144" s="2"/>
      <c r="HA1144" s="2"/>
      <c r="HB1144" s="2"/>
      <c r="HC1144" s="2"/>
      <c r="HD1144" s="2"/>
      <c r="HE1144" s="2"/>
      <c r="HF1144" s="2"/>
      <c r="HG1144" s="2"/>
      <c r="HH1144" s="2"/>
      <c r="HI1144" s="2"/>
      <c r="HJ1144" s="2"/>
      <c r="HK1144" s="2"/>
      <c r="HL1144" s="2"/>
      <c r="HM1144" s="2"/>
      <c r="HN1144" s="2"/>
      <c r="HO1144" s="2"/>
      <c r="HP1144" s="2"/>
      <c r="HQ1144" s="2"/>
      <c r="HR1144" s="2"/>
      <c r="HS1144" s="2"/>
      <c r="HT1144" s="2"/>
      <c r="HU1144" s="2"/>
      <c r="HV1144" s="2"/>
      <c r="HW1144" s="2"/>
      <c r="HX1144" s="2"/>
      <c r="HY1144" s="2"/>
      <c r="HZ1144" s="2"/>
      <c r="IA1144" s="2"/>
      <c r="IB1144" s="2"/>
      <c r="IC1144" s="2"/>
      <c r="ID1144" s="2"/>
      <c r="IE1144" s="2"/>
      <c r="IF1144" s="2"/>
      <c r="IG1144" s="2"/>
    </row>
    <row r="1145" spans="1:241" s="6" customFormat="1" x14ac:dyDescent="0.25">
      <c r="A1145" s="33"/>
      <c r="B1145" s="29"/>
      <c r="C1145" s="29"/>
      <c r="D1145" s="30"/>
      <c r="E1145" s="29"/>
      <c r="F1145" s="29"/>
      <c r="G1145" s="29"/>
      <c r="H1145" s="29"/>
      <c r="I1145" s="3"/>
      <c r="J1145" s="3"/>
      <c r="K1145" s="3"/>
      <c r="L1145" s="57"/>
      <c r="M1145" s="57"/>
      <c r="N1145" s="57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  <c r="DP1145" s="2"/>
      <c r="DQ1145" s="2"/>
      <c r="DR1145" s="2"/>
      <c r="DS1145" s="2"/>
      <c r="DT1145" s="2"/>
      <c r="DU1145" s="2"/>
      <c r="DV1145" s="2"/>
      <c r="DW1145" s="2"/>
      <c r="DX1145" s="2"/>
      <c r="DY1145" s="2"/>
      <c r="DZ1145" s="2"/>
      <c r="EA1145" s="2"/>
      <c r="EB1145" s="2"/>
      <c r="EC1145" s="2"/>
      <c r="ED1145" s="2"/>
      <c r="EE1145" s="2"/>
      <c r="EF1145" s="2"/>
      <c r="EG1145" s="2"/>
      <c r="EH1145" s="2"/>
      <c r="EI1145" s="2"/>
      <c r="EJ1145" s="2"/>
      <c r="EK1145" s="2"/>
      <c r="EL1145" s="2"/>
      <c r="EM1145" s="2"/>
      <c r="EN1145" s="2"/>
      <c r="EO1145" s="2"/>
      <c r="EP1145" s="2"/>
      <c r="EQ1145" s="2"/>
      <c r="ER1145" s="2"/>
      <c r="ES1145" s="2"/>
      <c r="ET1145" s="2"/>
      <c r="EU1145" s="2"/>
      <c r="EV1145" s="2"/>
      <c r="EW1145" s="2"/>
      <c r="EX1145" s="2"/>
      <c r="EY1145" s="2"/>
      <c r="EZ1145" s="2"/>
      <c r="FA1145" s="2"/>
      <c r="FB1145" s="2"/>
      <c r="FC1145" s="2"/>
      <c r="FD1145" s="2"/>
      <c r="FE1145" s="2"/>
      <c r="FF1145" s="2"/>
      <c r="FG1145" s="2"/>
      <c r="FH1145" s="2"/>
      <c r="FI1145" s="2"/>
      <c r="FJ1145" s="2"/>
      <c r="FK1145" s="2"/>
      <c r="FL1145" s="2"/>
      <c r="FM1145" s="2"/>
      <c r="FN1145" s="2"/>
      <c r="FO1145" s="2"/>
      <c r="FP1145" s="2"/>
      <c r="FQ1145" s="2"/>
      <c r="FR1145" s="2"/>
      <c r="FS1145" s="2"/>
      <c r="FT1145" s="2"/>
      <c r="FU1145" s="2"/>
      <c r="FV1145" s="2"/>
      <c r="FW1145" s="2"/>
      <c r="FX1145" s="2"/>
      <c r="FY1145" s="2"/>
      <c r="FZ1145" s="2"/>
      <c r="GA1145" s="2"/>
      <c r="GB1145" s="2"/>
      <c r="GC1145" s="2"/>
      <c r="GD1145" s="2"/>
      <c r="GE1145" s="2"/>
      <c r="GF1145" s="2"/>
      <c r="GG1145" s="2"/>
      <c r="GH1145" s="2"/>
      <c r="GI1145" s="2"/>
      <c r="GJ1145" s="2"/>
      <c r="GK1145" s="2"/>
      <c r="GL1145" s="2"/>
      <c r="GM1145" s="2"/>
      <c r="GN1145" s="2"/>
      <c r="GO1145" s="2"/>
      <c r="GP1145" s="2"/>
      <c r="GQ1145" s="2"/>
      <c r="GR1145" s="2"/>
      <c r="GS1145" s="2"/>
      <c r="GT1145" s="2"/>
      <c r="GU1145" s="2"/>
      <c r="GV1145" s="2"/>
      <c r="GW1145" s="2"/>
      <c r="GX1145" s="2"/>
      <c r="GY1145" s="2"/>
      <c r="GZ1145" s="2"/>
      <c r="HA1145" s="2"/>
      <c r="HB1145" s="2"/>
      <c r="HC1145" s="2"/>
      <c r="HD1145" s="2"/>
      <c r="HE1145" s="2"/>
      <c r="HF1145" s="2"/>
      <c r="HG1145" s="2"/>
      <c r="HH1145" s="2"/>
      <c r="HI1145" s="2"/>
      <c r="HJ1145" s="2"/>
      <c r="HK1145" s="2"/>
      <c r="HL1145" s="2"/>
      <c r="HM1145" s="2"/>
      <c r="HN1145" s="2"/>
      <c r="HO1145" s="2"/>
      <c r="HP1145" s="2"/>
      <c r="HQ1145" s="2"/>
      <c r="HR1145" s="2"/>
      <c r="HS1145" s="2"/>
      <c r="HT1145" s="2"/>
      <c r="HU1145" s="2"/>
      <c r="HV1145" s="2"/>
      <c r="HW1145" s="2"/>
      <c r="HX1145" s="2"/>
      <c r="HY1145" s="2"/>
      <c r="HZ1145" s="2"/>
      <c r="IA1145" s="2"/>
      <c r="IB1145" s="2"/>
      <c r="IC1145" s="2"/>
      <c r="ID1145" s="2"/>
      <c r="IE1145" s="2"/>
      <c r="IF1145" s="2"/>
      <c r="IG1145" s="2"/>
    </row>
    <row r="1146" spans="1:241" s="6" customFormat="1" x14ac:dyDescent="0.25">
      <c r="A1146" s="33"/>
      <c r="B1146" s="29"/>
      <c r="C1146" s="29"/>
      <c r="D1146" s="30"/>
      <c r="E1146" s="29"/>
      <c r="F1146" s="29"/>
      <c r="G1146" s="29"/>
      <c r="H1146" s="29"/>
      <c r="I1146" s="3"/>
      <c r="J1146" s="3"/>
      <c r="K1146" s="3"/>
      <c r="L1146" s="57"/>
      <c r="M1146" s="57"/>
      <c r="N1146" s="57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  <c r="DP1146" s="2"/>
      <c r="DQ1146" s="2"/>
      <c r="DR1146" s="2"/>
      <c r="DS1146" s="2"/>
      <c r="DT1146" s="2"/>
      <c r="DU1146" s="2"/>
      <c r="DV1146" s="2"/>
      <c r="DW1146" s="2"/>
      <c r="DX1146" s="2"/>
      <c r="DY1146" s="2"/>
      <c r="DZ1146" s="2"/>
      <c r="EA1146" s="2"/>
      <c r="EB1146" s="2"/>
      <c r="EC1146" s="2"/>
      <c r="ED1146" s="2"/>
      <c r="EE1146" s="2"/>
      <c r="EF1146" s="2"/>
      <c r="EG1146" s="2"/>
      <c r="EH1146" s="2"/>
      <c r="EI1146" s="2"/>
      <c r="EJ1146" s="2"/>
      <c r="EK1146" s="2"/>
      <c r="EL1146" s="2"/>
      <c r="EM1146" s="2"/>
      <c r="EN1146" s="2"/>
      <c r="EO1146" s="2"/>
      <c r="EP1146" s="2"/>
      <c r="EQ1146" s="2"/>
      <c r="ER1146" s="2"/>
      <c r="ES1146" s="2"/>
      <c r="ET1146" s="2"/>
      <c r="EU1146" s="2"/>
      <c r="EV1146" s="2"/>
      <c r="EW1146" s="2"/>
      <c r="EX1146" s="2"/>
      <c r="EY1146" s="2"/>
      <c r="EZ1146" s="2"/>
      <c r="FA1146" s="2"/>
      <c r="FB1146" s="2"/>
      <c r="FC1146" s="2"/>
      <c r="FD1146" s="2"/>
      <c r="FE1146" s="2"/>
      <c r="FF1146" s="2"/>
      <c r="FG1146" s="2"/>
      <c r="FH1146" s="2"/>
      <c r="FI1146" s="2"/>
      <c r="FJ1146" s="2"/>
      <c r="FK1146" s="2"/>
      <c r="FL1146" s="2"/>
      <c r="FM1146" s="2"/>
      <c r="FN1146" s="2"/>
      <c r="FO1146" s="2"/>
      <c r="FP1146" s="2"/>
      <c r="FQ1146" s="2"/>
      <c r="FR1146" s="2"/>
      <c r="FS1146" s="2"/>
      <c r="FT1146" s="2"/>
      <c r="FU1146" s="2"/>
      <c r="FV1146" s="2"/>
      <c r="FW1146" s="2"/>
      <c r="FX1146" s="2"/>
      <c r="FY1146" s="2"/>
      <c r="FZ1146" s="2"/>
      <c r="GA1146" s="2"/>
      <c r="GB1146" s="2"/>
      <c r="GC1146" s="2"/>
      <c r="GD1146" s="2"/>
      <c r="GE1146" s="2"/>
      <c r="GF1146" s="2"/>
      <c r="GG1146" s="2"/>
      <c r="GH1146" s="2"/>
      <c r="GI1146" s="2"/>
      <c r="GJ1146" s="2"/>
      <c r="GK1146" s="2"/>
      <c r="GL1146" s="2"/>
      <c r="GM1146" s="2"/>
      <c r="GN1146" s="2"/>
      <c r="GO1146" s="2"/>
      <c r="GP1146" s="2"/>
      <c r="GQ1146" s="2"/>
      <c r="GR1146" s="2"/>
      <c r="GS1146" s="2"/>
      <c r="GT1146" s="2"/>
      <c r="GU1146" s="2"/>
      <c r="GV1146" s="2"/>
      <c r="GW1146" s="2"/>
      <c r="GX1146" s="2"/>
      <c r="GY1146" s="2"/>
      <c r="GZ1146" s="2"/>
      <c r="HA1146" s="2"/>
      <c r="HB1146" s="2"/>
      <c r="HC1146" s="2"/>
      <c r="HD1146" s="2"/>
      <c r="HE1146" s="2"/>
      <c r="HF1146" s="2"/>
      <c r="HG1146" s="2"/>
      <c r="HH1146" s="2"/>
      <c r="HI1146" s="2"/>
      <c r="HJ1146" s="2"/>
      <c r="HK1146" s="2"/>
      <c r="HL1146" s="2"/>
      <c r="HM1146" s="2"/>
      <c r="HN1146" s="2"/>
      <c r="HO1146" s="2"/>
      <c r="HP1146" s="2"/>
      <c r="HQ1146" s="2"/>
      <c r="HR1146" s="2"/>
      <c r="HS1146" s="2"/>
      <c r="HT1146" s="2"/>
      <c r="HU1146" s="2"/>
      <c r="HV1146" s="2"/>
      <c r="HW1146" s="2"/>
      <c r="HX1146" s="2"/>
      <c r="HY1146" s="2"/>
      <c r="HZ1146" s="2"/>
      <c r="IA1146" s="2"/>
      <c r="IB1146" s="2"/>
      <c r="IC1146" s="2"/>
      <c r="ID1146" s="2"/>
      <c r="IE1146" s="2"/>
      <c r="IF1146" s="2"/>
      <c r="IG1146" s="2"/>
    </row>
    <row r="1147" spans="1:241" s="6" customFormat="1" x14ac:dyDescent="0.25">
      <c r="A1147" s="33"/>
      <c r="B1147" s="29"/>
      <c r="C1147" s="29"/>
      <c r="D1147" s="30"/>
      <c r="E1147" s="29"/>
      <c r="F1147" s="29"/>
      <c r="G1147" s="29"/>
      <c r="H1147" s="29"/>
      <c r="I1147" s="3"/>
      <c r="J1147" s="3"/>
      <c r="K1147" s="3"/>
      <c r="L1147" s="57"/>
      <c r="M1147" s="57"/>
      <c r="N1147" s="57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  <c r="DK1147" s="2"/>
      <c r="DL1147" s="2"/>
      <c r="DM1147" s="2"/>
      <c r="DN1147" s="2"/>
      <c r="DO1147" s="2"/>
      <c r="DP1147" s="2"/>
      <c r="DQ1147" s="2"/>
      <c r="DR1147" s="2"/>
      <c r="DS1147" s="2"/>
      <c r="DT1147" s="2"/>
      <c r="DU1147" s="2"/>
      <c r="DV1147" s="2"/>
      <c r="DW1147" s="2"/>
      <c r="DX1147" s="2"/>
      <c r="DY1147" s="2"/>
      <c r="DZ1147" s="2"/>
      <c r="EA1147" s="2"/>
      <c r="EB1147" s="2"/>
      <c r="EC1147" s="2"/>
      <c r="ED1147" s="2"/>
      <c r="EE1147" s="2"/>
      <c r="EF1147" s="2"/>
      <c r="EG1147" s="2"/>
      <c r="EH1147" s="2"/>
      <c r="EI1147" s="2"/>
      <c r="EJ1147" s="2"/>
      <c r="EK1147" s="2"/>
      <c r="EL1147" s="2"/>
      <c r="EM1147" s="2"/>
      <c r="EN1147" s="2"/>
      <c r="EO1147" s="2"/>
      <c r="EP1147" s="2"/>
      <c r="EQ1147" s="2"/>
      <c r="ER1147" s="2"/>
      <c r="ES1147" s="2"/>
      <c r="ET1147" s="2"/>
      <c r="EU1147" s="2"/>
      <c r="EV1147" s="2"/>
      <c r="EW1147" s="2"/>
      <c r="EX1147" s="2"/>
      <c r="EY1147" s="2"/>
      <c r="EZ1147" s="2"/>
      <c r="FA1147" s="2"/>
      <c r="FB1147" s="2"/>
      <c r="FC1147" s="2"/>
      <c r="FD1147" s="2"/>
      <c r="FE1147" s="2"/>
      <c r="FF1147" s="2"/>
      <c r="FG1147" s="2"/>
      <c r="FH1147" s="2"/>
      <c r="FI1147" s="2"/>
      <c r="FJ1147" s="2"/>
      <c r="FK1147" s="2"/>
      <c r="FL1147" s="2"/>
      <c r="FM1147" s="2"/>
      <c r="FN1147" s="2"/>
      <c r="FO1147" s="2"/>
      <c r="FP1147" s="2"/>
      <c r="FQ1147" s="2"/>
      <c r="FR1147" s="2"/>
      <c r="FS1147" s="2"/>
      <c r="FT1147" s="2"/>
      <c r="FU1147" s="2"/>
      <c r="FV1147" s="2"/>
      <c r="FW1147" s="2"/>
      <c r="FX1147" s="2"/>
      <c r="FY1147" s="2"/>
      <c r="FZ1147" s="2"/>
      <c r="GA1147" s="2"/>
      <c r="GB1147" s="2"/>
      <c r="GC1147" s="2"/>
      <c r="GD1147" s="2"/>
      <c r="GE1147" s="2"/>
      <c r="GF1147" s="2"/>
      <c r="GG1147" s="2"/>
      <c r="GH1147" s="2"/>
      <c r="GI1147" s="2"/>
      <c r="GJ1147" s="2"/>
      <c r="GK1147" s="2"/>
      <c r="GL1147" s="2"/>
      <c r="GM1147" s="2"/>
      <c r="GN1147" s="2"/>
      <c r="GO1147" s="2"/>
      <c r="GP1147" s="2"/>
      <c r="GQ1147" s="2"/>
      <c r="GR1147" s="2"/>
      <c r="GS1147" s="2"/>
      <c r="GT1147" s="2"/>
      <c r="GU1147" s="2"/>
      <c r="GV1147" s="2"/>
      <c r="GW1147" s="2"/>
      <c r="GX1147" s="2"/>
      <c r="GY1147" s="2"/>
      <c r="GZ1147" s="2"/>
      <c r="HA1147" s="2"/>
      <c r="HB1147" s="2"/>
      <c r="HC1147" s="2"/>
      <c r="HD1147" s="2"/>
      <c r="HE1147" s="2"/>
      <c r="HF1147" s="2"/>
      <c r="HG1147" s="2"/>
      <c r="HH1147" s="2"/>
      <c r="HI1147" s="2"/>
      <c r="HJ1147" s="2"/>
      <c r="HK1147" s="2"/>
      <c r="HL1147" s="2"/>
      <c r="HM1147" s="2"/>
      <c r="HN1147" s="2"/>
      <c r="HO1147" s="2"/>
      <c r="HP1147" s="2"/>
      <c r="HQ1147" s="2"/>
      <c r="HR1147" s="2"/>
      <c r="HS1147" s="2"/>
      <c r="HT1147" s="2"/>
      <c r="HU1147" s="2"/>
      <c r="HV1147" s="2"/>
      <c r="HW1147" s="2"/>
      <c r="HX1147" s="2"/>
      <c r="HY1147" s="2"/>
      <c r="HZ1147" s="2"/>
      <c r="IA1147" s="2"/>
      <c r="IB1147" s="2"/>
      <c r="IC1147" s="2"/>
      <c r="ID1147" s="2"/>
      <c r="IE1147" s="2"/>
      <c r="IF1147" s="2"/>
      <c r="IG1147" s="2"/>
    </row>
    <row r="1148" spans="1:241" s="6" customFormat="1" x14ac:dyDescent="0.25">
      <c r="A1148" s="33"/>
      <c r="B1148" s="29"/>
      <c r="C1148" s="29"/>
      <c r="D1148" s="30"/>
      <c r="E1148" s="29"/>
      <c r="F1148" s="29"/>
      <c r="G1148" s="29"/>
      <c r="H1148" s="29"/>
      <c r="I1148" s="3"/>
      <c r="J1148" s="3"/>
      <c r="K1148" s="3"/>
      <c r="L1148" s="57"/>
      <c r="M1148" s="57"/>
      <c r="N1148" s="57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  <c r="DP1148" s="2"/>
      <c r="DQ1148" s="2"/>
      <c r="DR1148" s="2"/>
      <c r="DS1148" s="2"/>
      <c r="DT1148" s="2"/>
      <c r="DU1148" s="2"/>
      <c r="DV1148" s="2"/>
      <c r="DW1148" s="2"/>
      <c r="DX1148" s="2"/>
      <c r="DY1148" s="2"/>
      <c r="DZ1148" s="2"/>
      <c r="EA1148" s="2"/>
      <c r="EB1148" s="2"/>
      <c r="EC1148" s="2"/>
      <c r="ED1148" s="2"/>
      <c r="EE1148" s="2"/>
      <c r="EF1148" s="2"/>
      <c r="EG1148" s="2"/>
      <c r="EH1148" s="2"/>
      <c r="EI1148" s="2"/>
      <c r="EJ1148" s="2"/>
      <c r="EK1148" s="2"/>
      <c r="EL1148" s="2"/>
      <c r="EM1148" s="2"/>
      <c r="EN1148" s="2"/>
      <c r="EO1148" s="2"/>
      <c r="EP1148" s="2"/>
      <c r="EQ1148" s="2"/>
      <c r="ER1148" s="2"/>
      <c r="ES1148" s="2"/>
      <c r="ET1148" s="2"/>
      <c r="EU1148" s="2"/>
      <c r="EV1148" s="2"/>
      <c r="EW1148" s="2"/>
      <c r="EX1148" s="2"/>
      <c r="EY1148" s="2"/>
      <c r="EZ1148" s="2"/>
      <c r="FA1148" s="2"/>
      <c r="FB1148" s="2"/>
      <c r="FC1148" s="2"/>
      <c r="FD1148" s="2"/>
      <c r="FE1148" s="2"/>
      <c r="FF1148" s="2"/>
      <c r="FG1148" s="2"/>
      <c r="FH1148" s="2"/>
      <c r="FI1148" s="2"/>
      <c r="FJ1148" s="2"/>
      <c r="FK1148" s="2"/>
      <c r="FL1148" s="2"/>
      <c r="FM1148" s="2"/>
      <c r="FN1148" s="2"/>
      <c r="FO1148" s="2"/>
      <c r="FP1148" s="2"/>
      <c r="FQ1148" s="2"/>
      <c r="FR1148" s="2"/>
      <c r="FS1148" s="2"/>
      <c r="FT1148" s="2"/>
      <c r="FU1148" s="2"/>
      <c r="FV1148" s="2"/>
      <c r="FW1148" s="2"/>
      <c r="FX1148" s="2"/>
      <c r="FY1148" s="2"/>
      <c r="FZ1148" s="2"/>
      <c r="GA1148" s="2"/>
      <c r="GB1148" s="2"/>
      <c r="GC1148" s="2"/>
      <c r="GD1148" s="2"/>
      <c r="GE1148" s="2"/>
      <c r="GF1148" s="2"/>
      <c r="GG1148" s="2"/>
      <c r="GH1148" s="2"/>
      <c r="GI1148" s="2"/>
      <c r="GJ1148" s="2"/>
      <c r="GK1148" s="2"/>
      <c r="GL1148" s="2"/>
      <c r="GM1148" s="2"/>
      <c r="GN1148" s="2"/>
      <c r="GO1148" s="2"/>
      <c r="GP1148" s="2"/>
      <c r="GQ1148" s="2"/>
      <c r="GR1148" s="2"/>
      <c r="GS1148" s="2"/>
      <c r="GT1148" s="2"/>
      <c r="GU1148" s="2"/>
      <c r="GV1148" s="2"/>
      <c r="GW1148" s="2"/>
      <c r="GX1148" s="2"/>
      <c r="GY1148" s="2"/>
      <c r="GZ1148" s="2"/>
      <c r="HA1148" s="2"/>
      <c r="HB1148" s="2"/>
      <c r="HC1148" s="2"/>
      <c r="HD1148" s="2"/>
      <c r="HE1148" s="2"/>
      <c r="HF1148" s="2"/>
      <c r="HG1148" s="2"/>
      <c r="HH1148" s="2"/>
      <c r="HI1148" s="2"/>
      <c r="HJ1148" s="2"/>
      <c r="HK1148" s="2"/>
      <c r="HL1148" s="2"/>
      <c r="HM1148" s="2"/>
      <c r="HN1148" s="2"/>
      <c r="HO1148" s="2"/>
      <c r="HP1148" s="2"/>
      <c r="HQ1148" s="2"/>
      <c r="HR1148" s="2"/>
      <c r="HS1148" s="2"/>
      <c r="HT1148" s="2"/>
      <c r="HU1148" s="2"/>
      <c r="HV1148" s="2"/>
      <c r="HW1148" s="2"/>
      <c r="HX1148" s="2"/>
      <c r="HY1148" s="2"/>
      <c r="HZ1148" s="2"/>
      <c r="IA1148" s="2"/>
      <c r="IB1148" s="2"/>
      <c r="IC1148" s="2"/>
      <c r="ID1148" s="2"/>
      <c r="IE1148" s="2"/>
      <c r="IF1148" s="2"/>
      <c r="IG1148" s="2"/>
    </row>
    <row r="1149" spans="1:241" s="6" customFormat="1" x14ac:dyDescent="0.25">
      <c r="A1149" s="33"/>
      <c r="B1149" s="29"/>
      <c r="C1149" s="29"/>
      <c r="D1149" s="30"/>
      <c r="E1149" s="29"/>
      <c r="F1149" s="29"/>
      <c r="G1149" s="29"/>
      <c r="H1149" s="29"/>
      <c r="I1149" s="3"/>
      <c r="J1149" s="3"/>
      <c r="K1149" s="3"/>
      <c r="L1149" s="57"/>
      <c r="M1149" s="57"/>
      <c r="N1149" s="57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  <c r="DO1149" s="2"/>
      <c r="DP1149" s="2"/>
      <c r="DQ1149" s="2"/>
      <c r="DR1149" s="2"/>
      <c r="DS1149" s="2"/>
      <c r="DT1149" s="2"/>
      <c r="DU1149" s="2"/>
      <c r="DV1149" s="2"/>
      <c r="DW1149" s="2"/>
      <c r="DX1149" s="2"/>
      <c r="DY1149" s="2"/>
      <c r="DZ1149" s="2"/>
      <c r="EA1149" s="2"/>
      <c r="EB1149" s="2"/>
      <c r="EC1149" s="2"/>
      <c r="ED1149" s="2"/>
      <c r="EE1149" s="2"/>
      <c r="EF1149" s="2"/>
      <c r="EG1149" s="2"/>
      <c r="EH1149" s="2"/>
      <c r="EI1149" s="2"/>
      <c r="EJ1149" s="2"/>
      <c r="EK1149" s="2"/>
      <c r="EL1149" s="2"/>
      <c r="EM1149" s="2"/>
      <c r="EN1149" s="2"/>
      <c r="EO1149" s="2"/>
      <c r="EP1149" s="2"/>
      <c r="EQ1149" s="2"/>
      <c r="ER1149" s="2"/>
      <c r="ES1149" s="2"/>
      <c r="ET1149" s="2"/>
      <c r="EU1149" s="2"/>
      <c r="EV1149" s="2"/>
      <c r="EW1149" s="2"/>
      <c r="EX1149" s="2"/>
      <c r="EY1149" s="2"/>
      <c r="EZ1149" s="2"/>
      <c r="FA1149" s="2"/>
      <c r="FB1149" s="2"/>
      <c r="FC1149" s="2"/>
      <c r="FD1149" s="2"/>
      <c r="FE1149" s="2"/>
      <c r="FF1149" s="2"/>
      <c r="FG1149" s="2"/>
      <c r="FH1149" s="2"/>
      <c r="FI1149" s="2"/>
      <c r="FJ1149" s="2"/>
      <c r="FK1149" s="2"/>
      <c r="FL1149" s="2"/>
      <c r="FM1149" s="2"/>
      <c r="FN1149" s="2"/>
      <c r="FO1149" s="2"/>
      <c r="FP1149" s="2"/>
      <c r="FQ1149" s="2"/>
      <c r="FR1149" s="2"/>
      <c r="FS1149" s="2"/>
      <c r="FT1149" s="2"/>
      <c r="FU1149" s="2"/>
      <c r="FV1149" s="2"/>
      <c r="FW1149" s="2"/>
      <c r="FX1149" s="2"/>
      <c r="FY1149" s="2"/>
      <c r="FZ1149" s="2"/>
      <c r="GA1149" s="2"/>
      <c r="GB1149" s="2"/>
      <c r="GC1149" s="2"/>
      <c r="GD1149" s="2"/>
      <c r="GE1149" s="2"/>
      <c r="GF1149" s="2"/>
      <c r="GG1149" s="2"/>
      <c r="GH1149" s="2"/>
      <c r="GI1149" s="2"/>
      <c r="GJ1149" s="2"/>
      <c r="GK1149" s="2"/>
      <c r="GL1149" s="2"/>
      <c r="GM1149" s="2"/>
      <c r="GN1149" s="2"/>
      <c r="GO1149" s="2"/>
      <c r="GP1149" s="2"/>
      <c r="GQ1149" s="2"/>
      <c r="GR1149" s="2"/>
      <c r="GS1149" s="2"/>
      <c r="GT1149" s="2"/>
      <c r="GU1149" s="2"/>
      <c r="GV1149" s="2"/>
      <c r="GW1149" s="2"/>
      <c r="GX1149" s="2"/>
      <c r="GY1149" s="2"/>
      <c r="GZ1149" s="2"/>
      <c r="HA1149" s="2"/>
      <c r="HB1149" s="2"/>
      <c r="HC1149" s="2"/>
      <c r="HD1149" s="2"/>
      <c r="HE1149" s="2"/>
      <c r="HF1149" s="2"/>
      <c r="HG1149" s="2"/>
      <c r="HH1149" s="2"/>
      <c r="HI1149" s="2"/>
      <c r="HJ1149" s="2"/>
      <c r="HK1149" s="2"/>
      <c r="HL1149" s="2"/>
      <c r="HM1149" s="2"/>
      <c r="HN1149" s="2"/>
      <c r="HO1149" s="2"/>
      <c r="HP1149" s="2"/>
      <c r="HQ1149" s="2"/>
      <c r="HR1149" s="2"/>
      <c r="HS1149" s="2"/>
      <c r="HT1149" s="2"/>
      <c r="HU1149" s="2"/>
      <c r="HV1149" s="2"/>
      <c r="HW1149" s="2"/>
      <c r="HX1149" s="2"/>
      <c r="HY1149" s="2"/>
      <c r="HZ1149" s="2"/>
      <c r="IA1149" s="2"/>
      <c r="IB1149" s="2"/>
      <c r="IC1149" s="2"/>
      <c r="ID1149" s="2"/>
      <c r="IE1149" s="2"/>
      <c r="IF1149" s="2"/>
      <c r="IG1149" s="2"/>
    </row>
    <row r="1150" spans="1:241" s="6" customFormat="1" x14ac:dyDescent="0.25">
      <c r="A1150" s="33"/>
      <c r="B1150" s="29"/>
      <c r="C1150" s="29"/>
      <c r="D1150" s="30"/>
      <c r="E1150" s="29"/>
      <c r="F1150" s="29"/>
      <c r="G1150" s="29"/>
      <c r="H1150" s="29"/>
      <c r="I1150" s="3"/>
      <c r="J1150" s="3"/>
      <c r="K1150" s="3"/>
      <c r="L1150" s="57"/>
      <c r="M1150" s="57"/>
      <c r="N1150" s="57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  <c r="DP1150" s="2"/>
      <c r="DQ1150" s="2"/>
      <c r="DR1150" s="2"/>
      <c r="DS1150" s="2"/>
      <c r="DT1150" s="2"/>
      <c r="DU1150" s="2"/>
      <c r="DV1150" s="2"/>
      <c r="DW1150" s="2"/>
      <c r="DX1150" s="2"/>
      <c r="DY1150" s="2"/>
      <c r="DZ1150" s="2"/>
      <c r="EA1150" s="2"/>
      <c r="EB1150" s="2"/>
      <c r="EC1150" s="2"/>
      <c r="ED1150" s="2"/>
      <c r="EE1150" s="2"/>
      <c r="EF1150" s="2"/>
      <c r="EG1150" s="2"/>
      <c r="EH1150" s="2"/>
      <c r="EI1150" s="2"/>
      <c r="EJ1150" s="2"/>
      <c r="EK1150" s="2"/>
      <c r="EL1150" s="2"/>
      <c r="EM1150" s="2"/>
      <c r="EN1150" s="2"/>
      <c r="EO1150" s="2"/>
      <c r="EP1150" s="2"/>
      <c r="EQ1150" s="2"/>
      <c r="ER1150" s="2"/>
      <c r="ES1150" s="2"/>
      <c r="ET1150" s="2"/>
      <c r="EU1150" s="2"/>
      <c r="EV1150" s="2"/>
      <c r="EW1150" s="2"/>
      <c r="EX1150" s="2"/>
      <c r="EY1150" s="2"/>
      <c r="EZ1150" s="2"/>
      <c r="FA1150" s="2"/>
      <c r="FB1150" s="2"/>
      <c r="FC1150" s="2"/>
      <c r="FD1150" s="2"/>
      <c r="FE1150" s="2"/>
      <c r="FF1150" s="2"/>
      <c r="FG1150" s="2"/>
      <c r="FH1150" s="2"/>
      <c r="FI1150" s="2"/>
      <c r="FJ1150" s="2"/>
      <c r="FK1150" s="2"/>
      <c r="FL1150" s="2"/>
      <c r="FM1150" s="2"/>
      <c r="FN1150" s="2"/>
      <c r="FO1150" s="2"/>
      <c r="FP1150" s="2"/>
      <c r="FQ1150" s="2"/>
      <c r="FR1150" s="2"/>
      <c r="FS1150" s="2"/>
      <c r="FT1150" s="2"/>
      <c r="FU1150" s="2"/>
      <c r="FV1150" s="2"/>
      <c r="FW1150" s="2"/>
      <c r="FX1150" s="2"/>
      <c r="FY1150" s="2"/>
      <c r="FZ1150" s="2"/>
      <c r="GA1150" s="2"/>
      <c r="GB1150" s="2"/>
      <c r="GC1150" s="2"/>
      <c r="GD1150" s="2"/>
      <c r="GE1150" s="2"/>
      <c r="GF1150" s="2"/>
      <c r="GG1150" s="2"/>
      <c r="GH1150" s="2"/>
      <c r="GI1150" s="2"/>
      <c r="GJ1150" s="2"/>
      <c r="GK1150" s="2"/>
      <c r="GL1150" s="2"/>
      <c r="GM1150" s="2"/>
      <c r="GN1150" s="2"/>
      <c r="GO1150" s="2"/>
      <c r="GP1150" s="2"/>
      <c r="GQ1150" s="2"/>
      <c r="GR1150" s="2"/>
      <c r="GS1150" s="2"/>
      <c r="GT1150" s="2"/>
      <c r="GU1150" s="2"/>
      <c r="GV1150" s="2"/>
      <c r="GW1150" s="2"/>
      <c r="GX1150" s="2"/>
      <c r="GY1150" s="2"/>
      <c r="GZ1150" s="2"/>
      <c r="HA1150" s="2"/>
      <c r="HB1150" s="2"/>
      <c r="HC1150" s="2"/>
      <c r="HD1150" s="2"/>
      <c r="HE1150" s="2"/>
      <c r="HF1150" s="2"/>
      <c r="HG1150" s="2"/>
      <c r="HH1150" s="2"/>
      <c r="HI1150" s="2"/>
      <c r="HJ1150" s="2"/>
      <c r="HK1150" s="2"/>
      <c r="HL1150" s="2"/>
      <c r="HM1150" s="2"/>
      <c r="HN1150" s="2"/>
      <c r="HO1150" s="2"/>
      <c r="HP1150" s="2"/>
      <c r="HQ1150" s="2"/>
      <c r="HR1150" s="2"/>
      <c r="HS1150" s="2"/>
      <c r="HT1150" s="2"/>
      <c r="HU1150" s="2"/>
      <c r="HV1150" s="2"/>
      <c r="HW1150" s="2"/>
      <c r="HX1150" s="2"/>
      <c r="HY1150" s="2"/>
      <c r="HZ1150" s="2"/>
      <c r="IA1150" s="2"/>
      <c r="IB1150" s="2"/>
      <c r="IC1150" s="2"/>
      <c r="ID1150" s="2"/>
      <c r="IE1150" s="2"/>
      <c r="IF1150" s="2"/>
      <c r="IG1150" s="2"/>
    </row>
    <row r="1151" spans="1:241" s="6" customFormat="1" x14ac:dyDescent="0.25">
      <c r="A1151" s="33"/>
      <c r="B1151" s="29"/>
      <c r="C1151" s="29"/>
      <c r="D1151" s="30"/>
      <c r="E1151" s="29"/>
      <c r="F1151" s="29"/>
      <c r="G1151" s="29"/>
      <c r="H1151" s="29"/>
      <c r="I1151" s="3"/>
      <c r="J1151" s="3"/>
      <c r="K1151" s="3"/>
      <c r="L1151" s="57"/>
      <c r="M1151" s="57"/>
      <c r="N1151" s="57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  <c r="DP1151" s="2"/>
      <c r="DQ1151" s="2"/>
      <c r="DR1151" s="2"/>
      <c r="DS1151" s="2"/>
      <c r="DT1151" s="2"/>
      <c r="DU1151" s="2"/>
      <c r="DV1151" s="2"/>
      <c r="DW1151" s="2"/>
      <c r="DX1151" s="2"/>
      <c r="DY1151" s="2"/>
      <c r="DZ1151" s="2"/>
      <c r="EA1151" s="2"/>
      <c r="EB1151" s="2"/>
      <c r="EC1151" s="2"/>
      <c r="ED1151" s="2"/>
      <c r="EE1151" s="2"/>
      <c r="EF1151" s="2"/>
      <c r="EG1151" s="2"/>
      <c r="EH1151" s="2"/>
      <c r="EI1151" s="2"/>
      <c r="EJ1151" s="2"/>
      <c r="EK1151" s="2"/>
      <c r="EL1151" s="2"/>
      <c r="EM1151" s="2"/>
      <c r="EN1151" s="2"/>
      <c r="EO1151" s="2"/>
      <c r="EP1151" s="2"/>
      <c r="EQ1151" s="2"/>
      <c r="ER1151" s="2"/>
      <c r="ES1151" s="2"/>
      <c r="ET1151" s="2"/>
      <c r="EU1151" s="2"/>
      <c r="EV1151" s="2"/>
      <c r="EW1151" s="2"/>
      <c r="EX1151" s="2"/>
      <c r="EY1151" s="2"/>
      <c r="EZ1151" s="2"/>
      <c r="FA1151" s="2"/>
      <c r="FB1151" s="2"/>
      <c r="FC1151" s="2"/>
      <c r="FD1151" s="2"/>
      <c r="FE1151" s="2"/>
      <c r="FF1151" s="2"/>
      <c r="FG1151" s="2"/>
      <c r="FH1151" s="2"/>
      <c r="FI1151" s="2"/>
      <c r="FJ1151" s="2"/>
      <c r="FK1151" s="2"/>
      <c r="FL1151" s="2"/>
      <c r="FM1151" s="2"/>
      <c r="FN1151" s="2"/>
      <c r="FO1151" s="2"/>
      <c r="FP1151" s="2"/>
      <c r="FQ1151" s="2"/>
      <c r="FR1151" s="2"/>
      <c r="FS1151" s="2"/>
      <c r="FT1151" s="2"/>
      <c r="FU1151" s="2"/>
      <c r="FV1151" s="2"/>
      <c r="FW1151" s="2"/>
      <c r="FX1151" s="2"/>
      <c r="FY1151" s="2"/>
      <c r="FZ1151" s="2"/>
      <c r="GA1151" s="2"/>
      <c r="GB1151" s="2"/>
      <c r="GC1151" s="2"/>
      <c r="GD1151" s="2"/>
      <c r="GE1151" s="2"/>
      <c r="GF1151" s="2"/>
      <c r="GG1151" s="2"/>
      <c r="GH1151" s="2"/>
      <c r="GI1151" s="2"/>
      <c r="GJ1151" s="2"/>
      <c r="GK1151" s="2"/>
      <c r="GL1151" s="2"/>
      <c r="GM1151" s="2"/>
      <c r="GN1151" s="2"/>
      <c r="GO1151" s="2"/>
      <c r="GP1151" s="2"/>
      <c r="GQ1151" s="2"/>
      <c r="GR1151" s="2"/>
      <c r="GS1151" s="2"/>
      <c r="GT1151" s="2"/>
      <c r="GU1151" s="2"/>
      <c r="GV1151" s="2"/>
      <c r="GW1151" s="2"/>
      <c r="GX1151" s="2"/>
      <c r="GY1151" s="2"/>
      <c r="GZ1151" s="2"/>
      <c r="HA1151" s="2"/>
      <c r="HB1151" s="2"/>
      <c r="HC1151" s="2"/>
      <c r="HD1151" s="2"/>
      <c r="HE1151" s="2"/>
      <c r="HF1151" s="2"/>
      <c r="HG1151" s="2"/>
      <c r="HH1151" s="2"/>
      <c r="HI1151" s="2"/>
      <c r="HJ1151" s="2"/>
      <c r="HK1151" s="2"/>
      <c r="HL1151" s="2"/>
      <c r="HM1151" s="2"/>
      <c r="HN1151" s="2"/>
      <c r="HO1151" s="2"/>
      <c r="HP1151" s="2"/>
      <c r="HQ1151" s="2"/>
      <c r="HR1151" s="2"/>
      <c r="HS1151" s="2"/>
      <c r="HT1151" s="2"/>
      <c r="HU1151" s="2"/>
      <c r="HV1151" s="2"/>
      <c r="HW1151" s="2"/>
      <c r="HX1151" s="2"/>
      <c r="HY1151" s="2"/>
      <c r="HZ1151" s="2"/>
      <c r="IA1151" s="2"/>
      <c r="IB1151" s="2"/>
      <c r="IC1151" s="2"/>
      <c r="ID1151" s="2"/>
      <c r="IE1151" s="2"/>
      <c r="IF1151" s="2"/>
      <c r="IG1151" s="2"/>
    </row>
    <row r="1152" spans="1:241" s="6" customFormat="1" x14ac:dyDescent="0.25">
      <c r="A1152" s="33"/>
      <c r="B1152" s="29"/>
      <c r="C1152" s="29"/>
      <c r="D1152" s="30"/>
      <c r="E1152" s="29"/>
      <c r="F1152" s="29"/>
      <c r="G1152" s="29"/>
      <c r="H1152" s="29"/>
      <c r="I1152" s="3"/>
      <c r="J1152" s="3"/>
      <c r="K1152" s="3"/>
      <c r="L1152" s="57"/>
      <c r="M1152" s="57"/>
      <c r="N1152" s="57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  <c r="DP1152" s="2"/>
      <c r="DQ1152" s="2"/>
      <c r="DR1152" s="2"/>
      <c r="DS1152" s="2"/>
      <c r="DT1152" s="2"/>
      <c r="DU1152" s="2"/>
      <c r="DV1152" s="2"/>
      <c r="DW1152" s="2"/>
      <c r="DX1152" s="2"/>
      <c r="DY1152" s="2"/>
      <c r="DZ1152" s="2"/>
      <c r="EA1152" s="2"/>
      <c r="EB1152" s="2"/>
      <c r="EC1152" s="2"/>
      <c r="ED1152" s="2"/>
      <c r="EE1152" s="2"/>
      <c r="EF1152" s="2"/>
      <c r="EG1152" s="2"/>
      <c r="EH1152" s="2"/>
      <c r="EI1152" s="2"/>
      <c r="EJ1152" s="2"/>
      <c r="EK1152" s="2"/>
      <c r="EL1152" s="2"/>
      <c r="EM1152" s="2"/>
      <c r="EN1152" s="2"/>
      <c r="EO1152" s="2"/>
      <c r="EP1152" s="2"/>
      <c r="EQ1152" s="2"/>
      <c r="ER1152" s="2"/>
      <c r="ES1152" s="2"/>
      <c r="ET1152" s="2"/>
      <c r="EU1152" s="2"/>
      <c r="EV1152" s="2"/>
      <c r="EW1152" s="2"/>
      <c r="EX1152" s="2"/>
      <c r="EY1152" s="2"/>
      <c r="EZ1152" s="2"/>
      <c r="FA1152" s="2"/>
      <c r="FB1152" s="2"/>
      <c r="FC1152" s="2"/>
      <c r="FD1152" s="2"/>
      <c r="FE1152" s="2"/>
      <c r="FF1152" s="2"/>
      <c r="FG1152" s="2"/>
      <c r="FH1152" s="2"/>
      <c r="FI1152" s="2"/>
      <c r="FJ1152" s="2"/>
      <c r="FK1152" s="2"/>
      <c r="FL1152" s="2"/>
      <c r="FM1152" s="2"/>
      <c r="FN1152" s="2"/>
      <c r="FO1152" s="2"/>
      <c r="FP1152" s="2"/>
      <c r="FQ1152" s="2"/>
      <c r="FR1152" s="2"/>
      <c r="FS1152" s="2"/>
      <c r="FT1152" s="2"/>
      <c r="FU1152" s="2"/>
      <c r="FV1152" s="2"/>
      <c r="FW1152" s="2"/>
      <c r="FX1152" s="2"/>
      <c r="FY1152" s="2"/>
      <c r="FZ1152" s="2"/>
      <c r="GA1152" s="2"/>
      <c r="GB1152" s="2"/>
      <c r="GC1152" s="2"/>
      <c r="GD1152" s="2"/>
      <c r="GE1152" s="2"/>
      <c r="GF1152" s="2"/>
      <c r="GG1152" s="2"/>
      <c r="GH1152" s="2"/>
      <c r="GI1152" s="2"/>
      <c r="GJ1152" s="2"/>
      <c r="GK1152" s="2"/>
      <c r="GL1152" s="2"/>
      <c r="GM1152" s="2"/>
      <c r="GN1152" s="2"/>
      <c r="GO1152" s="2"/>
      <c r="GP1152" s="2"/>
      <c r="GQ1152" s="2"/>
      <c r="GR1152" s="2"/>
      <c r="GS1152" s="2"/>
      <c r="GT1152" s="2"/>
      <c r="GU1152" s="2"/>
      <c r="GV1152" s="2"/>
      <c r="GW1152" s="2"/>
      <c r="GX1152" s="2"/>
      <c r="GY1152" s="2"/>
      <c r="GZ1152" s="2"/>
      <c r="HA1152" s="2"/>
      <c r="HB1152" s="2"/>
      <c r="HC1152" s="2"/>
      <c r="HD1152" s="2"/>
      <c r="HE1152" s="2"/>
      <c r="HF1152" s="2"/>
      <c r="HG1152" s="2"/>
      <c r="HH1152" s="2"/>
      <c r="HI1152" s="2"/>
      <c r="HJ1152" s="2"/>
      <c r="HK1152" s="2"/>
      <c r="HL1152" s="2"/>
      <c r="HM1152" s="2"/>
      <c r="HN1152" s="2"/>
      <c r="HO1152" s="2"/>
      <c r="HP1152" s="2"/>
      <c r="HQ1152" s="2"/>
      <c r="HR1152" s="2"/>
      <c r="HS1152" s="2"/>
      <c r="HT1152" s="2"/>
      <c r="HU1152" s="2"/>
      <c r="HV1152" s="2"/>
      <c r="HW1152" s="2"/>
      <c r="HX1152" s="2"/>
      <c r="HY1152" s="2"/>
      <c r="HZ1152" s="2"/>
      <c r="IA1152" s="2"/>
      <c r="IB1152" s="2"/>
      <c r="IC1152" s="2"/>
      <c r="ID1152" s="2"/>
      <c r="IE1152" s="2"/>
      <c r="IF1152" s="2"/>
      <c r="IG1152" s="2"/>
    </row>
    <row r="1153" spans="1:241" s="6" customFormat="1" x14ac:dyDescent="0.25">
      <c r="A1153" s="33"/>
      <c r="B1153" s="29"/>
      <c r="C1153" s="29"/>
      <c r="D1153" s="30"/>
      <c r="E1153" s="29"/>
      <c r="F1153" s="29"/>
      <c r="G1153" s="29"/>
      <c r="H1153" s="29"/>
      <c r="I1153" s="3"/>
      <c r="J1153" s="3"/>
      <c r="K1153" s="3"/>
      <c r="L1153" s="57"/>
      <c r="M1153" s="57"/>
      <c r="N1153" s="57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  <c r="DP1153" s="2"/>
      <c r="DQ1153" s="2"/>
      <c r="DR1153" s="2"/>
      <c r="DS1153" s="2"/>
      <c r="DT1153" s="2"/>
      <c r="DU1153" s="2"/>
      <c r="DV1153" s="2"/>
      <c r="DW1153" s="2"/>
      <c r="DX1153" s="2"/>
      <c r="DY1153" s="2"/>
      <c r="DZ1153" s="2"/>
      <c r="EA1153" s="2"/>
      <c r="EB1153" s="2"/>
      <c r="EC1153" s="2"/>
      <c r="ED1153" s="2"/>
      <c r="EE1153" s="2"/>
      <c r="EF1153" s="2"/>
      <c r="EG1153" s="2"/>
      <c r="EH1153" s="2"/>
      <c r="EI1153" s="2"/>
      <c r="EJ1153" s="2"/>
      <c r="EK1153" s="2"/>
      <c r="EL1153" s="2"/>
      <c r="EM1153" s="2"/>
      <c r="EN1153" s="2"/>
      <c r="EO1153" s="2"/>
      <c r="EP1153" s="2"/>
      <c r="EQ1153" s="2"/>
      <c r="ER1153" s="2"/>
      <c r="ES1153" s="2"/>
      <c r="ET1153" s="2"/>
      <c r="EU1153" s="2"/>
      <c r="EV1153" s="2"/>
      <c r="EW1153" s="2"/>
      <c r="EX1153" s="2"/>
      <c r="EY1153" s="2"/>
      <c r="EZ1153" s="2"/>
      <c r="FA1153" s="2"/>
      <c r="FB1153" s="2"/>
      <c r="FC1153" s="2"/>
      <c r="FD1153" s="2"/>
      <c r="FE1153" s="2"/>
      <c r="FF1153" s="2"/>
      <c r="FG1153" s="2"/>
      <c r="FH1153" s="2"/>
      <c r="FI1153" s="2"/>
      <c r="FJ1153" s="2"/>
      <c r="FK1153" s="2"/>
      <c r="FL1153" s="2"/>
      <c r="FM1153" s="2"/>
      <c r="FN1153" s="2"/>
      <c r="FO1153" s="2"/>
      <c r="FP1153" s="2"/>
      <c r="FQ1153" s="2"/>
      <c r="FR1153" s="2"/>
      <c r="FS1153" s="2"/>
      <c r="FT1153" s="2"/>
      <c r="FU1153" s="2"/>
      <c r="FV1153" s="2"/>
      <c r="FW1153" s="2"/>
      <c r="FX1153" s="2"/>
      <c r="FY1153" s="2"/>
      <c r="FZ1153" s="2"/>
      <c r="GA1153" s="2"/>
      <c r="GB1153" s="2"/>
      <c r="GC1153" s="2"/>
      <c r="GD1153" s="2"/>
      <c r="GE1153" s="2"/>
      <c r="GF1153" s="2"/>
      <c r="GG1153" s="2"/>
      <c r="GH1153" s="2"/>
      <c r="GI1153" s="2"/>
      <c r="GJ1153" s="2"/>
      <c r="GK1153" s="2"/>
      <c r="GL1153" s="2"/>
      <c r="GM1153" s="2"/>
      <c r="GN1153" s="2"/>
      <c r="GO1153" s="2"/>
      <c r="GP1153" s="2"/>
      <c r="GQ1153" s="2"/>
      <c r="GR1153" s="2"/>
      <c r="GS1153" s="2"/>
      <c r="GT1153" s="2"/>
      <c r="GU1153" s="2"/>
      <c r="GV1153" s="2"/>
      <c r="GW1153" s="2"/>
      <c r="GX1153" s="2"/>
      <c r="GY1153" s="2"/>
      <c r="GZ1153" s="2"/>
      <c r="HA1153" s="2"/>
      <c r="HB1153" s="2"/>
      <c r="HC1153" s="2"/>
      <c r="HD1153" s="2"/>
      <c r="HE1153" s="2"/>
      <c r="HF1153" s="2"/>
      <c r="HG1153" s="2"/>
      <c r="HH1153" s="2"/>
      <c r="HI1153" s="2"/>
      <c r="HJ1153" s="2"/>
      <c r="HK1153" s="2"/>
      <c r="HL1153" s="2"/>
      <c r="HM1153" s="2"/>
      <c r="HN1153" s="2"/>
      <c r="HO1153" s="2"/>
      <c r="HP1153" s="2"/>
      <c r="HQ1153" s="2"/>
      <c r="HR1153" s="2"/>
      <c r="HS1153" s="2"/>
      <c r="HT1153" s="2"/>
      <c r="HU1153" s="2"/>
      <c r="HV1153" s="2"/>
      <c r="HW1153" s="2"/>
      <c r="HX1153" s="2"/>
      <c r="HY1153" s="2"/>
      <c r="HZ1153" s="2"/>
      <c r="IA1153" s="2"/>
      <c r="IB1153" s="2"/>
      <c r="IC1153" s="2"/>
      <c r="ID1153" s="2"/>
      <c r="IE1153" s="2"/>
      <c r="IF1153" s="2"/>
      <c r="IG1153" s="2"/>
    </row>
    <row r="1154" spans="1:241" s="6" customFormat="1" x14ac:dyDescent="0.25">
      <c r="A1154" s="33"/>
      <c r="B1154" s="29"/>
      <c r="C1154" s="29"/>
      <c r="D1154" s="30"/>
      <c r="E1154" s="29"/>
      <c r="F1154" s="29"/>
      <c r="G1154" s="29"/>
      <c r="H1154" s="29"/>
      <c r="I1154" s="3"/>
      <c r="J1154" s="3"/>
      <c r="K1154" s="3"/>
      <c r="L1154" s="57"/>
      <c r="M1154" s="57"/>
      <c r="N1154" s="57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  <c r="DP1154" s="2"/>
      <c r="DQ1154" s="2"/>
      <c r="DR1154" s="2"/>
      <c r="DS1154" s="2"/>
      <c r="DT1154" s="2"/>
      <c r="DU1154" s="2"/>
      <c r="DV1154" s="2"/>
      <c r="DW1154" s="2"/>
      <c r="DX1154" s="2"/>
      <c r="DY1154" s="2"/>
      <c r="DZ1154" s="2"/>
      <c r="EA1154" s="2"/>
      <c r="EB1154" s="2"/>
      <c r="EC1154" s="2"/>
      <c r="ED1154" s="2"/>
      <c r="EE1154" s="2"/>
      <c r="EF1154" s="2"/>
      <c r="EG1154" s="2"/>
      <c r="EH1154" s="2"/>
      <c r="EI1154" s="2"/>
      <c r="EJ1154" s="2"/>
      <c r="EK1154" s="2"/>
      <c r="EL1154" s="2"/>
      <c r="EM1154" s="2"/>
      <c r="EN1154" s="2"/>
      <c r="EO1154" s="2"/>
      <c r="EP1154" s="2"/>
      <c r="EQ1154" s="2"/>
      <c r="ER1154" s="2"/>
      <c r="ES1154" s="2"/>
      <c r="ET1154" s="2"/>
      <c r="EU1154" s="2"/>
      <c r="EV1154" s="2"/>
      <c r="EW1154" s="2"/>
      <c r="EX1154" s="2"/>
      <c r="EY1154" s="2"/>
      <c r="EZ1154" s="2"/>
      <c r="FA1154" s="2"/>
      <c r="FB1154" s="2"/>
      <c r="FC1154" s="2"/>
      <c r="FD1154" s="2"/>
      <c r="FE1154" s="2"/>
      <c r="FF1154" s="2"/>
      <c r="FG1154" s="2"/>
      <c r="FH1154" s="2"/>
      <c r="FI1154" s="2"/>
      <c r="FJ1154" s="2"/>
      <c r="FK1154" s="2"/>
      <c r="FL1154" s="2"/>
      <c r="FM1154" s="2"/>
      <c r="FN1154" s="2"/>
      <c r="FO1154" s="2"/>
      <c r="FP1154" s="2"/>
      <c r="FQ1154" s="2"/>
      <c r="FR1154" s="2"/>
      <c r="FS1154" s="2"/>
      <c r="FT1154" s="2"/>
      <c r="FU1154" s="2"/>
      <c r="FV1154" s="2"/>
      <c r="FW1154" s="2"/>
      <c r="FX1154" s="2"/>
      <c r="FY1154" s="2"/>
      <c r="FZ1154" s="2"/>
      <c r="GA1154" s="2"/>
      <c r="GB1154" s="2"/>
      <c r="GC1154" s="2"/>
      <c r="GD1154" s="2"/>
      <c r="GE1154" s="2"/>
      <c r="GF1154" s="2"/>
      <c r="GG1154" s="2"/>
      <c r="GH1154" s="2"/>
      <c r="GI1154" s="2"/>
      <c r="GJ1154" s="2"/>
      <c r="GK1154" s="2"/>
      <c r="GL1154" s="2"/>
      <c r="GM1154" s="2"/>
      <c r="GN1154" s="2"/>
      <c r="GO1154" s="2"/>
      <c r="GP1154" s="2"/>
      <c r="GQ1154" s="2"/>
      <c r="GR1154" s="2"/>
      <c r="GS1154" s="2"/>
      <c r="GT1154" s="2"/>
      <c r="GU1154" s="2"/>
      <c r="GV1154" s="2"/>
      <c r="GW1154" s="2"/>
      <c r="GX1154" s="2"/>
      <c r="GY1154" s="2"/>
      <c r="GZ1154" s="2"/>
      <c r="HA1154" s="2"/>
      <c r="HB1154" s="2"/>
      <c r="HC1154" s="2"/>
      <c r="HD1154" s="2"/>
      <c r="HE1154" s="2"/>
      <c r="HF1154" s="2"/>
      <c r="HG1154" s="2"/>
      <c r="HH1154" s="2"/>
      <c r="HI1154" s="2"/>
      <c r="HJ1154" s="2"/>
      <c r="HK1154" s="2"/>
      <c r="HL1154" s="2"/>
      <c r="HM1154" s="2"/>
      <c r="HN1154" s="2"/>
      <c r="HO1154" s="2"/>
      <c r="HP1154" s="2"/>
      <c r="HQ1154" s="2"/>
      <c r="HR1154" s="2"/>
      <c r="HS1154" s="2"/>
      <c r="HT1154" s="2"/>
      <c r="HU1154" s="2"/>
      <c r="HV1154" s="2"/>
      <c r="HW1154" s="2"/>
      <c r="HX1154" s="2"/>
      <c r="HY1154" s="2"/>
      <c r="HZ1154" s="2"/>
      <c r="IA1154" s="2"/>
      <c r="IB1154" s="2"/>
      <c r="IC1154" s="2"/>
      <c r="ID1154" s="2"/>
      <c r="IE1154" s="2"/>
      <c r="IF1154" s="2"/>
      <c r="IG1154" s="2"/>
    </row>
    <row r="1155" spans="1:241" s="6" customFormat="1" x14ac:dyDescent="0.25">
      <c r="A1155" s="33"/>
      <c r="B1155" s="29"/>
      <c r="C1155" s="29"/>
      <c r="D1155" s="30"/>
      <c r="E1155" s="29"/>
      <c r="F1155" s="29"/>
      <c r="G1155" s="29"/>
      <c r="H1155" s="29"/>
      <c r="I1155" s="3"/>
      <c r="J1155" s="3"/>
      <c r="K1155" s="3"/>
      <c r="L1155" s="57"/>
      <c r="M1155" s="57"/>
      <c r="N1155" s="57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  <c r="DK1155" s="2"/>
      <c r="DL1155" s="2"/>
      <c r="DM1155" s="2"/>
      <c r="DN1155" s="2"/>
      <c r="DO1155" s="2"/>
      <c r="DP1155" s="2"/>
      <c r="DQ1155" s="2"/>
      <c r="DR1155" s="2"/>
      <c r="DS1155" s="2"/>
      <c r="DT1155" s="2"/>
      <c r="DU1155" s="2"/>
      <c r="DV1155" s="2"/>
      <c r="DW1155" s="2"/>
      <c r="DX1155" s="2"/>
      <c r="DY1155" s="2"/>
      <c r="DZ1155" s="2"/>
      <c r="EA1155" s="2"/>
      <c r="EB1155" s="2"/>
      <c r="EC1155" s="2"/>
      <c r="ED1155" s="2"/>
      <c r="EE1155" s="2"/>
      <c r="EF1155" s="2"/>
      <c r="EG1155" s="2"/>
      <c r="EH1155" s="2"/>
      <c r="EI1155" s="2"/>
      <c r="EJ1155" s="2"/>
      <c r="EK1155" s="2"/>
      <c r="EL1155" s="2"/>
      <c r="EM1155" s="2"/>
      <c r="EN1155" s="2"/>
      <c r="EO1155" s="2"/>
      <c r="EP1155" s="2"/>
      <c r="EQ1155" s="2"/>
      <c r="ER1155" s="2"/>
      <c r="ES1155" s="2"/>
      <c r="ET1155" s="2"/>
      <c r="EU1155" s="2"/>
      <c r="EV1155" s="2"/>
      <c r="EW1155" s="2"/>
      <c r="EX1155" s="2"/>
      <c r="EY1155" s="2"/>
      <c r="EZ1155" s="2"/>
      <c r="FA1155" s="2"/>
      <c r="FB1155" s="2"/>
      <c r="FC1155" s="2"/>
      <c r="FD1155" s="2"/>
      <c r="FE1155" s="2"/>
      <c r="FF1155" s="2"/>
      <c r="FG1155" s="2"/>
      <c r="FH1155" s="2"/>
      <c r="FI1155" s="2"/>
      <c r="FJ1155" s="2"/>
      <c r="FK1155" s="2"/>
      <c r="FL1155" s="2"/>
      <c r="FM1155" s="2"/>
      <c r="FN1155" s="2"/>
      <c r="FO1155" s="2"/>
      <c r="FP1155" s="2"/>
      <c r="FQ1155" s="2"/>
      <c r="FR1155" s="2"/>
      <c r="FS1155" s="2"/>
      <c r="FT1155" s="2"/>
      <c r="FU1155" s="2"/>
      <c r="FV1155" s="2"/>
      <c r="FW1155" s="2"/>
      <c r="FX1155" s="2"/>
      <c r="FY1155" s="2"/>
      <c r="FZ1155" s="2"/>
      <c r="GA1155" s="2"/>
      <c r="GB1155" s="2"/>
      <c r="GC1155" s="2"/>
      <c r="GD1155" s="2"/>
      <c r="GE1155" s="2"/>
      <c r="GF1155" s="2"/>
      <c r="GG1155" s="2"/>
      <c r="GH1155" s="2"/>
      <c r="GI1155" s="2"/>
      <c r="GJ1155" s="2"/>
      <c r="GK1155" s="2"/>
      <c r="GL1155" s="2"/>
      <c r="GM1155" s="2"/>
      <c r="GN1155" s="2"/>
      <c r="GO1155" s="2"/>
      <c r="GP1155" s="2"/>
      <c r="GQ1155" s="2"/>
      <c r="GR1155" s="2"/>
      <c r="GS1155" s="2"/>
      <c r="GT1155" s="2"/>
      <c r="GU1155" s="2"/>
      <c r="GV1155" s="2"/>
      <c r="GW1155" s="2"/>
      <c r="GX1155" s="2"/>
      <c r="GY1155" s="2"/>
      <c r="GZ1155" s="2"/>
      <c r="HA1155" s="2"/>
      <c r="HB1155" s="2"/>
      <c r="HC1155" s="2"/>
      <c r="HD1155" s="2"/>
      <c r="HE1155" s="2"/>
      <c r="HF1155" s="2"/>
      <c r="HG1155" s="2"/>
      <c r="HH1155" s="2"/>
      <c r="HI1155" s="2"/>
      <c r="HJ1155" s="2"/>
      <c r="HK1155" s="2"/>
      <c r="HL1155" s="2"/>
      <c r="HM1155" s="2"/>
      <c r="HN1155" s="2"/>
      <c r="HO1155" s="2"/>
      <c r="HP1155" s="2"/>
      <c r="HQ1155" s="2"/>
      <c r="HR1155" s="2"/>
      <c r="HS1155" s="2"/>
      <c r="HT1155" s="2"/>
      <c r="HU1155" s="2"/>
      <c r="HV1155" s="2"/>
      <c r="HW1155" s="2"/>
      <c r="HX1155" s="2"/>
      <c r="HY1155" s="2"/>
      <c r="HZ1155" s="2"/>
      <c r="IA1155" s="2"/>
      <c r="IB1155" s="2"/>
      <c r="IC1155" s="2"/>
      <c r="ID1155" s="2"/>
      <c r="IE1155" s="2"/>
      <c r="IF1155" s="2"/>
      <c r="IG1155" s="2"/>
    </row>
    <row r="1156" spans="1:241" s="6" customFormat="1" x14ac:dyDescent="0.25">
      <c r="A1156" s="33"/>
      <c r="B1156" s="29"/>
      <c r="C1156" s="29"/>
      <c r="D1156" s="30"/>
      <c r="E1156" s="29"/>
      <c r="F1156" s="29"/>
      <c r="G1156" s="29"/>
      <c r="H1156" s="29"/>
      <c r="I1156" s="3"/>
      <c r="J1156" s="3"/>
      <c r="K1156" s="3"/>
      <c r="L1156" s="57"/>
      <c r="M1156" s="57"/>
      <c r="N1156" s="57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  <c r="DP1156" s="2"/>
      <c r="DQ1156" s="2"/>
      <c r="DR1156" s="2"/>
      <c r="DS1156" s="2"/>
      <c r="DT1156" s="2"/>
      <c r="DU1156" s="2"/>
      <c r="DV1156" s="2"/>
      <c r="DW1156" s="2"/>
      <c r="DX1156" s="2"/>
      <c r="DY1156" s="2"/>
      <c r="DZ1156" s="2"/>
      <c r="EA1156" s="2"/>
      <c r="EB1156" s="2"/>
      <c r="EC1156" s="2"/>
      <c r="ED1156" s="2"/>
      <c r="EE1156" s="2"/>
      <c r="EF1156" s="2"/>
      <c r="EG1156" s="2"/>
      <c r="EH1156" s="2"/>
      <c r="EI1156" s="2"/>
      <c r="EJ1156" s="2"/>
      <c r="EK1156" s="2"/>
      <c r="EL1156" s="2"/>
      <c r="EM1156" s="2"/>
      <c r="EN1156" s="2"/>
      <c r="EO1156" s="2"/>
      <c r="EP1156" s="2"/>
      <c r="EQ1156" s="2"/>
      <c r="ER1156" s="2"/>
      <c r="ES1156" s="2"/>
      <c r="ET1156" s="2"/>
      <c r="EU1156" s="2"/>
      <c r="EV1156" s="2"/>
      <c r="EW1156" s="2"/>
      <c r="EX1156" s="2"/>
      <c r="EY1156" s="2"/>
      <c r="EZ1156" s="2"/>
      <c r="FA1156" s="2"/>
      <c r="FB1156" s="2"/>
      <c r="FC1156" s="2"/>
      <c r="FD1156" s="2"/>
      <c r="FE1156" s="2"/>
      <c r="FF1156" s="2"/>
      <c r="FG1156" s="2"/>
      <c r="FH1156" s="2"/>
      <c r="FI1156" s="2"/>
      <c r="FJ1156" s="2"/>
      <c r="FK1156" s="2"/>
      <c r="FL1156" s="2"/>
      <c r="FM1156" s="2"/>
      <c r="FN1156" s="2"/>
      <c r="FO1156" s="2"/>
      <c r="FP1156" s="2"/>
      <c r="FQ1156" s="2"/>
      <c r="FR1156" s="2"/>
      <c r="FS1156" s="2"/>
      <c r="FT1156" s="2"/>
      <c r="FU1156" s="2"/>
      <c r="FV1156" s="2"/>
      <c r="FW1156" s="2"/>
      <c r="FX1156" s="2"/>
      <c r="FY1156" s="2"/>
      <c r="FZ1156" s="2"/>
      <c r="GA1156" s="2"/>
      <c r="GB1156" s="2"/>
      <c r="GC1156" s="2"/>
      <c r="GD1156" s="2"/>
      <c r="GE1156" s="2"/>
      <c r="GF1156" s="2"/>
      <c r="GG1156" s="2"/>
      <c r="GH1156" s="2"/>
      <c r="GI1156" s="2"/>
      <c r="GJ1156" s="2"/>
      <c r="GK1156" s="2"/>
      <c r="GL1156" s="2"/>
      <c r="GM1156" s="2"/>
      <c r="GN1156" s="2"/>
      <c r="GO1156" s="2"/>
      <c r="GP1156" s="2"/>
      <c r="GQ1156" s="2"/>
      <c r="GR1156" s="2"/>
      <c r="GS1156" s="2"/>
      <c r="GT1156" s="2"/>
      <c r="GU1156" s="2"/>
      <c r="GV1156" s="2"/>
      <c r="GW1156" s="2"/>
      <c r="GX1156" s="2"/>
      <c r="GY1156" s="2"/>
      <c r="GZ1156" s="2"/>
      <c r="HA1156" s="2"/>
      <c r="HB1156" s="2"/>
      <c r="HC1156" s="2"/>
      <c r="HD1156" s="2"/>
      <c r="HE1156" s="2"/>
      <c r="HF1156" s="2"/>
      <c r="HG1156" s="2"/>
      <c r="HH1156" s="2"/>
      <c r="HI1156" s="2"/>
      <c r="HJ1156" s="2"/>
      <c r="HK1156" s="2"/>
      <c r="HL1156" s="2"/>
      <c r="HM1156" s="2"/>
      <c r="HN1156" s="2"/>
      <c r="HO1156" s="2"/>
      <c r="HP1156" s="2"/>
      <c r="HQ1156" s="2"/>
      <c r="HR1156" s="2"/>
      <c r="HS1156" s="2"/>
      <c r="HT1156" s="2"/>
      <c r="HU1156" s="2"/>
      <c r="HV1156" s="2"/>
      <c r="HW1156" s="2"/>
      <c r="HX1156" s="2"/>
      <c r="HY1156" s="2"/>
      <c r="HZ1156" s="2"/>
      <c r="IA1156" s="2"/>
      <c r="IB1156" s="2"/>
      <c r="IC1156" s="2"/>
      <c r="ID1156" s="2"/>
      <c r="IE1156" s="2"/>
      <c r="IF1156" s="2"/>
      <c r="IG1156" s="2"/>
    </row>
    <row r="1157" spans="1:241" s="6" customFormat="1" x14ac:dyDescent="0.25">
      <c r="A1157" s="33"/>
      <c r="B1157" s="29"/>
      <c r="C1157" s="29"/>
      <c r="D1157" s="30"/>
      <c r="E1157" s="29"/>
      <c r="F1157" s="29"/>
      <c r="G1157" s="29"/>
      <c r="H1157" s="29"/>
      <c r="I1157" s="3"/>
      <c r="J1157" s="3"/>
      <c r="K1157" s="3"/>
      <c r="L1157" s="57"/>
      <c r="M1157" s="57"/>
      <c r="N1157" s="57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  <c r="DO1157" s="2"/>
      <c r="DP1157" s="2"/>
      <c r="DQ1157" s="2"/>
      <c r="DR1157" s="2"/>
      <c r="DS1157" s="2"/>
      <c r="DT1157" s="2"/>
      <c r="DU1157" s="2"/>
      <c r="DV1157" s="2"/>
      <c r="DW1157" s="2"/>
      <c r="DX1157" s="2"/>
      <c r="DY1157" s="2"/>
      <c r="DZ1157" s="2"/>
      <c r="EA1157" s="2"/>
      <c r="EB1157" s="2"/>
      <c r="EC1157" s="2"/>
      <c r="ED1157" s="2"/>
      <c r="EE1157" s="2"/>
      <c r="EF1157" s="2"/>
      <c r="EG1157" s="2"/>
      <c r="EH1157" s="2"/>
      <c r="EI1157" s="2"/>
      <c r="EJ1157" s="2"/>
      <c r="EK1157" s="2"/>
      <c r="EL1157" s="2"/>
      <c r="EM1157" s="2"/>
      <c r="EN1157" s="2"/>
      <c r="EO1157" s="2"/>
      <c r="EP1157" s="2"/>
      <c r="EQ1157" s="2"/>
      <c r="ER1157" s="2"/>
      <c r="ES1157" s="2"/>
      <c r="ET1157" s="2"/>
      <c r="EU1157" s="2"/>
      <c r="EV1157" s="2"/>
      <c r="EW1157" s="2"/>
      <c r="EX1157" s="2"/>
      <c r="EY1157" s="2"/>
      <c r="EZ1157" s="2"/>
      <c r="FA1157" s="2"/>
      <c r="FB1157" s="2"/>
      <c r="FC1157" s="2"/>
      <c r="FD1157" s="2"/>
      <c r="FE1157" s="2"/>
      <c r="FF1157" s="2"/>
      <c r="FG1157" s="2"/>
      <c r="FH1157" s="2"/>
      <c r="FI1157" s="2"/>
      <c r="FJ1157" s="2"/>
      <c r="FK1157" s="2"/>
      <c r="FL1157" s="2"/>
      <c r="FM1157" s="2"/>
      <c r="FN1157" s="2"/>
      <c r="FO1157" s="2"/>
      <c r="FP1157" s="2"/>
      <c r="FQ1157" s="2"/>
      <c r="FR1157" s="2"/>
      <c r="FS1157" s="2"/>
      <c r="FT1157" s="2"/>
      <c r="FU1157" s="2"/>
      <c r="FV1157" s="2"/>
      <c r="FW1157" s="2"/>
      <c r="FX1157" s="2"/>
      <c r="FY1157" s="2"/>
      <c r="FZ1157" s="2"/>
      <c r="GA1157" s="2"/>
      <c r="GB1157" s="2"/>
      <c r="GC1157" s="2"/>
      <c r="GD1157" s="2"/>
      <c r="GE1157" s="2"/>
      <c r="GF1157" s="2"/>
      <c r="GG1157" s="2"/>
      <c r="GH1157" s="2"/>
      <c r="GI1157" s="2"/>
      <c r="GJ1157" s="2"/>
      <c r="GK1157" s="2"/>
      <c r="GL1157" s="2"/>
      <c r="GM1157" s="2"/>
      <c r="GN1157" s="2"/>
      <c r="GO1157" s="2"/>
      <c r="GP1157" s="2"/>
      <c r="GQ1157" s="2"/>
      <c r="GR1157" s="2"/>
      <c r="GS1157" s="2"/>
      <c r="GT1157" s="2"/>
      <c r="GU1157" s="2"/>
      <c r="GV1157" s="2"/>
      <c r="GW1157" s="2"/>
      <c r="GX1157" s="2"/>
      <c r="GY1157" s="2"/>
      <c r="GZ1157" s="2"/>
      <c r="HA1157" s="2"/>
      <c r="HB1157" s="2"/>
      <c r="HC1157" s="2"/>
      <c r="HD1157" s="2"/>
      <c r="HE1157" s="2"/>
      <c r="HF1157" s="2"/>
      <c r="HG1157" s="2"/>
      <c r="HH1157" s="2"/>
      <c r="HI1157" s="2"/>
      <c r="HJ1157" s="2"/>
      <c r="HK1157" s="2"/>
      <c r="HL1157" s="2"/>
      <c r="HM1157" s="2"/>
      <c r="HN1157" s="2"/>
      <c r="HO1157" s="2"/>
      <c r="HP1157" s="2"/>
      <c r="HQ1157" s="2"/>
      <c r="HR1157" s="2"/>
      <c r="HS1157" s="2"/>
      <c r="HT1157" s="2"/>
      <c r="HU1157" s="2"/>
      <c r="HV1157" s="2"/>
      <c r="HW1157" s="2"/>
      <c r="HX1157" s="2"/>
      <c r="HY1157" s="2"/>
      <c r="HZ1157" s="2"/>
      <c r="IA1157" s="2"/>
      <c r="IB1157" s="2"/>
      <c r="IC1157" s="2"/>
      <c r="ID1157" s="2"/>
      <c r="IE1157" s="2"/>
      <c r="IF1157" s="2"/>
      <c r="IG1157" s="2"/>
    </row>
    <row r="1158" spans="1:241" s="6" customFormat="1" x14ac:dyDescent="0.25">
      <c r="A1158" s="33"/>
      <c r="B1158" s="29"/>
      <c r="C1158" s="29"/>
      <c r="D1158" s="30"/>
      <c r="E1158" s="29"/>
      <c r="F1158" s="29"/>
      <c r="G1158" s="29"/>
      <c r="H1158" s="29"/>
      <c r="I1158" s="3"/>
      <c r="J1158" s="3"/>
      <c r="K1158" s="3"/>
      <c r="L1158" s="57"/>
      <c r="M1158" s="57"/>
      <c r="N1158" s="57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  <c r="DP1158" s="2"/>
      <c r="DQ1158" s="2"/>
      <c r="DR1158" s="2"/>
      <c r="DS1158" s="2"/>
      <c r="DT1158" s="2"/>
      <c r="DU1158" s="2"/>
      <c r="DV1158" s="2"/>
      <c r="DW1158" s="2"/>
      <c r="DX1158" s="2"/>
      <c r="DY1158" s="2"/>
      <c r="DZ1158" s="2"/>
      <c r="EA1158" s="2"/>
      <c r="EB1158" s="2"/>
      <c r="EC1158" s="2"/>
      <c r="ED1158" s="2"/>
      <c r="EE1158" s="2"/>
      <c r="EF1158" s="2"/>
      <c r="EG1158" s="2"/>
      <c r="EH1158" s="2"/>
      <c r="EI1158" s="2"/>
      <c r="EJ1158" s="2"/>
      <c r="EK1158" s="2"/>
      <c r="EL1158" s="2"/>
      <c r="EM1158" s="2"/>
      <c r="EN1158" s="2"/>
      <c r="EO1158" s="2"/>
      <c r="EP1158" s="2"/>
      <c r="EQ1158" s="2"/>
      <c r="ER1158" s="2"/>
      <c r="ES1158" s="2"/>
      <c r="ET1158" s="2"/>
      <c r="EU1158" s="2"/>
      <c r="EV1158" s="2"/>
      <c r="EW1158" s="2"/>
      <c r="EX1158" s="2"/>
      <c r="EY1158" s="2"/>
      <c r="EZ1158" s="2"/>
      <c r="FA1158" s="2"/>
      <c r="FB1158" s="2"/>
      <c r="FC1158" s="2"/>
      <c r="FD1158" s="2"/>
      <c r="FE1158" s="2"/>
      <c r="FF1158" s="2"/>
      <c r="FG1158" s="2"/>
      <c r="FH1158" s="2"/>
      <c r="FI1158" s="2"/>
      <c r="FJ1158" s="2"/>
      <c r="FK1158" s="2"/>
      <c r="FL1158" s="2"/>
      <c r="FM1158" s="2"/>
      <c r="FN1158" s="2"/>
      <c r="FO1158" s="2"/>
      <c r="FP1158" s="2"/>
      <c r="FQ1158" s="2"/>
      <c r="FR1158" s="2"/>
      <c r="FS1158" s="2"/>
      <c r="FT1158" s="2"/>
      <c r="FU1158" s="2"/>
      <c r="FV1158" s="2"/>
      <c r="FW1158" s="2"/>
      <c r="FX1158" s="2"/>
      <c r="FY1158" s="2"/>
      <c r="FZ1158" s="2"/>
      <c r="GA1158" s="2"/>
      <c r="GB1158" s="2"/>
      <c r="GC1158" s="2"/>
      <c r="GD1158" s="2"/>
      <c r="GE1158" s="2"/>
      <c r="GF1158" s="2"/>
      <c r="GG1158" s="2"/>
      <c r="GH1158" s="2"/>
      <c r="GI1158" s="2"/>
      <c r="GJ1158" s="2"/>
      <c r="GK1158" s="2"/>
      <c r="GL1158" s="2"/>
      <c r="GM1158" s="2"/>
      <c r="GN1158" s="2"/>
      <c r="GO1158" s="2"/>
      <c r="GP1158" s="2"/>
      <c r="GQ1158" s="2"/>
      <c r="GR1158" s="2"/>
      <c r="GS1158" s="2"/>
      <c r="GT1158" s="2"/>
      <c r="GU1158" s="2"/>
      <c r="GV1158" s="2"/>
      <c r="GW1158" s="2"/>
      <c r="GX1158" s="2"/>
      <c r="GY1158" s="2"/>
      <c r="GZ1158" s="2"/>
      <c r="HA1158" s="2"/>
      <c r="HB1158" s="2"/>
      <c r="HC1158" s="2"/>
      <c r="HD1158" s="2"/>
      <c r="HE1158" s="2"/>
      <c r="HF1158" s="2"/>
      <c r="HG1158" s="2"/>
      <c r="HH1158" s="2"/>
      <c r="HI1158" s="2"/>
      <c r="HJ1158" s="2"/>
      <c r="HK1158" s="2"/>
      <c r="HL1158" s="2"/>
      <c r="HM1158" s="2"/>
      <c r="HN1158" s="2"/>
      <c r="HO1158" s="2"/>
      <c r="HP1158" s="2"/>
      <c r="HQ1158" s="2"/>
      <c r="HR1158" s="2"/>
      <c r="HS1158" s="2"/>
      <c r="HT1158" s="2"/>
      <c r="HU1158" s="2"/>
      <c r="HV1158" s="2"/>
      <c r="HW1158" s="2"/>
      <c r="HX1158" s="2"/>
      <c r="HY1158" s="2"/>
      <c r="HZ1158" s="2"/>
      <c r="IA1158" s="2"/>
      <c r="IB1158" s="2"/>
      <c r="IC1158" s="2"/>
      <c r="ID1158" s="2"/>
      <c r="IE1158" s="2"/>
      <c r="IF1158" s="2"/>
      <c r="IG1158" s="2"/>
    </row>
    <row r="1159" spans="1:241" s="6" customFormat="1" x14ac:dyDescent="0.25">
      <c r="A1159" s="33"/>
      <c r="B1159" s="29"/>
      <c r="C1159" s="29"/>
      <c r="D1159" s="30"/>
      <c r="E1159" s="29"/>
      <c r="F1159" s="29"/>
      <c r="G1159" s="29"/>
      <c r="H1159" s="29"/>
      <c r="I1159" s="3"/>
      <c r="J1159" s="3"/>
      <c r="K1159" s="3"/>
      <c r="L1159" s="57"/>
      <c r="M1159" s="57"/>
      <c r="N1159" s="57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  <c r="DK1159" s="2"/>
      <c r="DL1159" s="2"/>
      <c r="DM1159" s="2"/>
      <c r="DN1159" s="2"/>
      <c r="DO1159" s="2"/>
      <c r="DP1159" s="2"/>
      <c r="DQ1159" s="2"/>
      <c r="DR1159" s="2"/>
      <c r="DS1159" s="2"/>
      <c r="DT1159" s="2"/>
      <c r="DU1159" s="2"/>
      <c r="DV1159" s="2"/>
      <c r="DW1159" s="2"/>
      <c r="DX1159" s="2"/>
      <c r="DY1159" s="2"/>
      <c r="DZ1159" s="2"/>
      <c r="EA1159" s="2"/>
      <c r="EB1159" s="2"/>
      <c r="EC1159" s="2"/>
      <c r="ED1159" s="2"/>
      <c r="EE1159" s="2"/>
      <c r="EF1159" s="2"/>
      <c r="EG1159" s="2"/>
      <c r="EH1159" s="2"/>
      <c r="EI1159" s="2"/>
      <c r="EJ1159" s="2"/>
      <c r="EK1159" s="2"/>
      <c r="EL1159" s="2"/>
      <c r="EM1159" s="2"/>
      <c r="EN1159" s="2"/>
      <c r="EO1159" s="2"/>
      <c r="EP1159" s="2"/>
      <c r="EQ1159" s="2"/>
      <c r="ER1159" s="2"/>
      <c r="ES1159" s="2"/>
      <c r="ET1159" s="2"/>
      <c r="EU1159" s="2"/>
      <c r="EV1159" s="2"/>
      <c r="EW1159" s="2"/>
      <c r="EX1159" s="2"/>
      <c r="EY1159" s="2"/>
      <c r="EZ1159" s="2"/>
      <c r="FA1159" s="2"/>
      <c r="FB1159" s="2"/>
      <c r="FC1159" s="2"/>
      <c r="FD1159" s="2"/>
      <c r="FE1159" s="2"/>
      <c r="FF1159" s="2"/>
      <c r="FG1159" s="2"/>
      <c r="FH1159" s="2"/>
      <c r="FI1159" s="2"/>
      <c r="FJ1159" s="2"/>
      <c r="FK1159" s="2"/>
      <c r="FL1159" s="2"/>
      <c r="FM1159" s="2"/>
      <c r="FN1159" s="2"/>
      <c r="FO1159" s="2"/>
      <c r="FP1159" s="2"/>
      <c r="FQ1159" s="2"/>
      <c r="FR1159" s="2"/>
      <c r="FS1159" s="2"/>
      <c r="FT1159" s="2"/>
      <c r="FU1159" s="2"/>
      <c r="FV1159" s="2"/>
      <c r="FW1159" s="2"/>
      <c r="FX1159" s="2"/>
      <c r="FY1159" s="2"/>
      <c r="FZ1159" s="2"/>
      <c r="GA1159" s="2"/>
      <c r="GB1159" s="2"/>
      <c r="GC1159" s="2"/>
      <c r="GD1159" s="2"/>
      <c r="GE1159" s="2"/>
      <c r="GF1159" s="2"/>
      <c r="GG1159" s="2"/>
      <c r="GH1159" s="2"/>
      <c r="GI1159" s="2"/>
      <c r="GJ1159" s="2"/>
      <c r="GK1159" s="2"/>
      <c r="GL1159" s="2"/>
      <c r="GM1159" s="2"/>
      <c r="GN1159" s="2"/>
      <c r="GO1159" s="2"/>
      <c r="GP1159" s="2"/>
      <c r="GQ1159" s="2"/>
      <c r="GR1159" s="2"/>
      <c r="GS1159" s="2"/>
      <c r="GT1159" s="2"/>
      <c r="GU1159" s="2"/>
      <c r="GV1159" s="2"/>
      <c r="GW1159" s="2"/>
      <c r="GX1159" s="2"/>
      <c r="GY1159" s="2"/>
      <c r="GZ1159" s="2"/>
      <c r="HA1159" s="2"/>
      <c r="HB1159" s="2"/>
      <c r="HC1159" s="2"/>
      <c r="HD1159" s="2"/>
      <c r="HE1159" s="2"/>
      <c r="HF1159" s="2"/>
      <c r="HG1159" s="2"/>
      <c r="HH1159" s="2"/>
      <c r="HI1159" s="2"/>
      <c r="HJ1159" s="2"/>
      <c r="HK1159" s="2"/>
      <c r="HL1159" s="2"/>
      <c r="HM1159" s="2"/>
      <c r="HN1159" s="2"/>
      <c r="HO1159" s="2"/>
      <c r="HP1159" s="2"/>
      <c r="HQ1159" s="2"/>
      <c r="HR1159" s="2"/>
      <c r="HS1159" s="2"/>
      <c r="HT1159" s="2"/>
      <c r="HU1159" s="2"/>
      <c r="HV1159" s="2"/>
      <c r="HW1159" s="2"/>
      <c r="HX1159" s="2"/>
      <c r="HY1159" s="2"/>
      <c r="HZ1159" s="2"/>
      <c r="IA1159" s="2"/>
      <c r="IB1159" s="2"/>
      <c r="IC1159" s="2"/>
      <c r="ID1159" s="2"/>
      <c r="IE1159" s="2"/>
      <c r="IF1159" s="2"/>
      <c r="IG1159" s="2"/>
    </row>
    <row r="1160" spans="1:241" s="6" customFormat="1" x14ac:dyDescent="0.25">
      <c r="A1160" s="33"/>
      <c r="B1160" s="29"/>
      <c r="C1160" s="29"/>
      <c r="D1160" s="30"/>
      <c r="E1160" s="29"/>
      <c r="F1160" s="29"/>
      <c r="G1160" s="29"/>
      <c r="H1160" s="29"/>
      <c r="I1160" s="3"/>
      <c r="J1160" s="3"/>
      <c r="K1160" s="3"/>
      <c r="L1160" s="57"/>
      <c r="M1160" s="57"/>
      <c r="N1160" s="57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  <c r="DO1160" s="2"/>
      <c r="DP1160" s="2"/>
      <c r="DQ1160" s="2"/>
      <c r="DR1160" s="2"/>
      <c r="DS1160" s="2"/>
      <c r="DT1160" s="2"/>
      <c r="DU1160" s="2"/>
      <c r="DV1160" s="2"/>
      <c r="DW1160" s="2"/>
      <c r="DX1160" s="2"/>
      <c r="DY1160" s="2"/>
      <c r="DZ1160" s="2"/>
      <c r="EA1160" s="2"/>
      <c r="EB1160" s="2"/>
      <c r="EC1160" s="2"/>
      <c r="ED1160" s="2"/>
      <c r="EE1160" s="2"/>
      <c r="EF1160" s="2"/>
      <c r="EG1160" s="2"/>
      <c r="EH1160" s="2"/>
      <c r="EI1160" s="2"/>
      <c r="EJ1160" s="2"/>
      <c r="EK1160" s="2"/>
      <c r="EL1160" s="2"/>
      <c r="EM1160" s="2"/>
      <c r="EN1160" s="2"/>
      <c r="EO1160" s="2"/>
      <c r="EP1160" s="2"/>
      <c r="EQ1160" s="2"/>
      <c r="ER1160" s="2"/>
      <c r="ES1160" s="2"/>
      <c r="ET1160" s="2"/>
      <c r="EU1160" s="2"/>
      <c r="EV1160" s="2"/>
      <c r="EW1160" s="2"/>
      <c r="EX1160" s="2"/>
      <c r="EY1160" s="2"/>
      <c r="EZ1160" s="2"/>
      <c r="FA1160" s="2"/>
      <c r="FB1160" s="2"/>
      <c r="FC1160" s="2"/>
      <c r="FD1160" s="2"/>
      <c r="FE1160" s="2"/>
      <c r="FF1160" s="2"/>
      <c r="FG1160" s="2"/>
      <c r="FH1160" s="2"/>
      <c r="FI1160" s="2"/>
      <c r="FJ1160" s="2"/>
      <c r="FK1160" s="2"/>
      <c r="FL1160" s="2"/>
      <c r="FM1160" s="2"/>
      <c r="FN1160" s="2"/>
      <c r="FO1160" s="2"/>
      <c r="FP1160" s="2"/>
      <c r="FQ1160" s="2"/>
      <c r="FR1160" s="2"/>
      <c r="FS1160" s="2"/>
      <c r="FT1160" s="2"/>
      <c r="FU1160" s="2"/>
      <c r="FV1160" s="2"/>
      <c r="FW1160" s="2"/>
      <c r="FX1160" s="2"/>
      <c r="FY1160" s="2"/>
      <c r="FZ1160" s="2"/>
      <c r="GA1160" s="2"/>
      <c r="GB1160" s="2"/>
      <c r="GC1160" s="2"/>
      <c r="GD1160" s="2"/>
      <c r="GE1160" s="2"/>
      <c r="GF1160" s="2"/>
      <c r="GG1160" s="2"/>
      <c r="GH1160" s="2"/>
      <c r="GI1160" s="2"/>
      <c r="GJ1160" s="2"/>
      <c r="GK1160" s="2"/>
      <c r="GL1160" s="2"/>
      <c r="GM1160" s="2"/>
      <c r="GN1160" s="2"/>
      <c r="GO1160" s="2"/>
      <c r="GP1160" s="2"/>
      <c r="GQ1160" s="2"/>
      <c r="GR1160" s="2"/>
      <c r="GS1160" s="2"/>
      <c r="GT1160" s="2"/>
      <c r="GU1160" s="2"/>
      <c r="GV1160" s="2"/>
      <c r="GW1160" s="2"/>
      <c r="GX1160" s="2"/>
      <c r="GY1160" s="2"/>
      <c r="GZ1160" s="2"/>
      <c r="HA1160" s="2"/>
      <c r="HB1160" s="2"/>
      <c r="HC1160" s="2"/>
      <c r="HD1160" s="2"/>
      <c r="HE1160" s="2"/>
      <c r="HF1160" s="2"/>
      <c r="HG1160" s="2"/>
      <c r="HH1160" s="2"/>
      <c r="HI1160" s="2"/>
      <c r="HJ1160" s="2"/>
      <c r="HK1160" s="2"/>
      <c r="HL1160" s="2"/>
      <c r="HM1160" s="2"/>
      <c r="HN1160" s="2"/>
      <c r="HO1160" s="2"/>
      <c r="HP1160" s="2"/>
      <c r="HQ1160" s="2"/>
      <c r="HR1160" s="2"/>
      <c r="HS1160" s="2"/>
      <c r="HT1160" s="2"/>
      <c r="HU1160" s="2"/>
      <c r="HV1160" s="2"/>
      <c r="HW1160" s="2"/>
      <c r="HX1160" s="2"/>
      <c r="HY1160" s="2"/>
      <c r="HZ1160" s="2"/>
      <c r="IA1160" s="2"/>
      <c r="IB1160" s="2"/>
      <c r="IC1160" s="2"/>
      <c r="ID1160" s="2"/>
      <c r="IE1160" s="2"/>
      <c r="IF1160" s="2"/>
      <c r="IG1160" s="2"/>
    </row>
    <row r="1161" spans="1:241" s="6" customFormat="1" x14ac:dyDescent="0.25">
      <c r="A1161" s="33"/>
      <c r="B1161" s="29"/>
      <c r="C1161" s="29"/>
      <c r="D1161" s="30"/>
      <c r="E1161" s="29"/>
      <c r="F1161" s="29"/>
      <c r="G1161" s="29"/>
      <c r="H1161" s="29"/>
      <c r="I1161" s="3"/>
      <c r="J1161" s="3"/>
      <c r="K1161" s="3"/>
      <c r="L1161" s="57"/>
      <c r="M1161" s="57"/>
      <c r="N1161" s="57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  <c r="DK1161" s="2"/>
      <c r="DL1161" s="2"/>
      <c r="DM1161" s="2"/>
      <c r="DN1161" s="2"/>
      <c r="DO1161" s="2"/>
      <c r="DP1161" s="2"/>
      <c r="DQ1161" s="2"/>
      <c r="DR1161" s="2"/>
      <c r="DS1161" s="2"/>
      <c r="DT1161" s="2"/>
      <c r="DU1161" s="2"/>
      <c r="DV1161" s="2"/>
      <c r="DW1161" s="2"/>
      <c r="DX1161" s="2"/>
      <c r="DY1161" s="2"/>
      <c r="DZ1161" s="2"/>
      <c r="EA1161" s="2"/>
      <c r="EB1161" s="2"/>
      <c r="EC1161" s="2"/>
      <c r="ED1161" s="2"/>
      <c r="EE1161" s="2"/>
      <c r="EF1161" s="2"/>
      <c r="EG1161" s="2"/>
      <c r="EH1161" s="2"/>
      <c r="EI1161" s="2"/>
      <c r="EJ1161" s="2"/>
      <c r="EK1161" s="2"/>
      <c r="EL1161" s="2"/>
      <c r="EM1161" s="2"/>
      <c r="EN1161" s="2"/>
      <c r="EO1161" s="2"/>
      <c r="EP1161" s="2"/>
      <c r="EQ1161" s="2"/>
      <c r="ER1161" s="2"/>
      <c r="ES1161" s="2"/>
      <c r="ET1161" s="2"/>
      <c r="EU1161" s="2"/>
      <c r="EV1161" s="2"/>
      <c r="EW1161" s="2"/>
      <c r="EX1161" s="2"/>
      <c r="EY1161" s="2"/>
      <c r="EZ1161" s="2"/>
      <c r="FA1161" s="2"/>
      <c r="FB1161" s="2"/>
      <c r="FC1161" s="2"/>
      <c r="FD1161" s="2"/>
      <c r="FE1161" s="2"/>
      <c r="FF1161" s="2"/>
      <c r="FG1161" s="2"/>
      <c r="FH1161" s="2"/>
      <c r="FI1161" s="2"/>
      <c r="FJ1161" s="2"/>
      <c r="FK1161" s="2"/>
      <c r="FL1161" s="2"/>
      <c r="FM1161" s="2"/>
      <c r="FN1161" s="2"/>
      <c r="FO1161" s="2"/>
      <c r="FP1161" s="2"/>
      <c r="FQ1161" s="2"/>
      <c r="FR1161" s="2"/>
      <c r="FS1161" s="2"/>
      <c r="FT1161" s="2"/>
      <c r="FU1161" s="2"/>
      <c r="FV1161" s="2"/>
      <c r="FW1161" s="2"/>
      <c r="FX1161" s="2"/>
      <c r="FY1161" s="2"/>
      <c r="FZ1161" s="2"/>
      <c r="GA1161" s="2"/>
      <c r="GB1161" s="2"/>
      <c r="GC1161" s="2"/>
      <c r="GD1161" s="2"/>
      <c r="GE1161" s="2"/>
      <c r="GF1161" s="2"/>
      <c r="GG1161" s="2"/>
      <c r="GH1161" s="2"/>
      <c r="GI1161" s="2"/>
      <c r="GJ1161" s="2"/>
      <c r="GK1161" s="2"/>
      <c r="GL1161" s="2"/>
      <c r="GM1161" s="2"/>
      <c r="GN1161" s="2"/>
      <c r="GO1161" s="2"/>
      <c r="GP1161" s="2"/>
      <c r="GQ1161" s="2"/>
      <c r="GR1161" s="2"/>
      <c r="GS1161" s="2"/>
      <c r="GT1161" s="2"/>
      <c r="GU1161" s="2"/>
      <c r="GV1161" s="2"/>
      <c r="GW1161" s="2"/>
      <c r="GX1161" s="2"/>
      <c r="GY1161" s="2"/>
      <c r="GZ1161" s="2"/>
      <c r="HA1161" s="2"/>
      <c r="HB1161" s="2"/>
      <c r="HC1161" s="2"/>
      <c r="HD1161" s="2"/>
      <c r="HE1161" s="2"/>
      <c r="HF1161" s="2"/>
      <c r="HG1161" s="2"/>
      <c r="HH1161" s="2"/>
      <c r="HI1161" s="2"/>
      <c r="HJ1161" s="2"/>
      <c r="HK1161" s="2"/>
      <c r="HL1161" s="2"/>
      <c r="HM1161" s="2"/>
      <c r="HN1161" s="2"/>
      <c r="HO1161" s="2"/>
      <c r="HP1161" s="2"/>
      <c r="HQ1161" s="2"/>
      <c r="HR1161" s="2"/>
      <c r="HS1161" s="2"/>
      <c r="HT1161" s="2"/>
      <c r="HU1161" s="2"/>
      <c r="HV1161" s="2"/>
      <c r="HW1161" s="2"/>
      <c r="HX1161" s="2"/>
      <c r="HY1161" s="2"/>
      <c r="HZ1161" s="2"/>
      <c r="IA1161" s="2"/>
      <c r="IB1161" s="2"/>
      <c r="IC1161" s="2"/>
      <c r="ID1161" s="2"/>
      <c r="IE1161" s="2"/>
      <c r="IF1161" s="2"/>
      <c r="IG1161" s="2"/>
    </row>
    <row r="1162" spans="1:241" s="6" customFormat="1" x14ac:dyDescent="0.25">
      <c r="A1162" s="33"/>
      <c r="B1162" s="29"/>
      <c r="C1162" s="29"/>
      <c r="D1162" s="30"/>
      <c r="E1162" s="29"/>
      <c r="F1162" s="29"/>
      <c r="G1162" s="29"/>
      <c r="H1162" s="29"/>
      <c r="I1162" s="3"/>
      <c r="J1162" s="3"/>
      <c r="K1162" s="3"/>
      <c r="L1162" s="57"/>
      <c r="M1162" s="57"/>
      <c r="N1162" s="57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  <c r="DK1162" s="2"/>
      <c r="DL1162" s="2"/>
      <c r="DM1162" s="2"/>
      <c r="DN1162" s="2"/>
      <c r="DO1162" s="2"/>
      <c r="DP1162" s="2"/>
      <c r="DQ1162" s="2"/>
      <c r="DR1162" s="2"/>
      <c r="DS1162" s="2"/>
      <c r="DT1162" s="2"/>
      <c r="DU1162" s="2"/>
      <c r="DV1162" s="2"/>
      <c r="DW1162" s="2"/>
      <c r="DX1162" s="2"/>
      <c r="DY1162" s="2"/>
      <c r="DZ1162" s="2"/>
      <c r="EA1162" s="2"/>
      <c r="EB1162" s="2"/>
      <c r="EC1162" s="2"/>
      <c r="ED1162" s="2"/>
      <c r="EE1162" s="2"/>
      <c r="EF1162" s="2"/>
      <c r="EG1162" s="2"/>
      <c r="EH1162" s="2"/>
      <c r="EI1162" s="2"/>
      <c r="EJ1162" s="2"/>
      <c r="EK1162" s="2"/>
      <c r="EL1162" s="2"/>
      <c r="EM1162" s="2"/>
      <c r="EN1162" s="2"/>
      <c r="EO1162" s="2"/>
      <c r="EP1162" s="2"/>
      <c r="EQ1162" s="2"/>
      <c r="ER1162" s="2"/>
      <c r="ES1162" s="2"/>
      <c r="ET1162" s="2"/>
      <c r="EU1162" s="2"/>
      <c r="EV1162" s="2"/>
      <c r="EW1162" s="2"/>
      <c r="EX1162" s="2"/>
      <c r="EY1162" s="2"/>
      <c r="EZ1162" s="2"/>
      <c r="FA1162" s="2"/>
      <c r="FB1162" s="2"/>
      <c r="FC1162" s="2"/>
      <c r="FD1162" s="2"/>
      <c r="FE1162" s="2"/>
      <c r="FF1162" s="2"/>
      <c r="FG1162" s="2"/>
      <c r="FH1162" s="2"/>
      <c r="FI1162" s="2"/>
      <c r="FJ1162" s="2"/>
      <c r="FK1162" s="2"/>
      <c r="FL1162" s="2"/>
      <c r="FM1162" s="2"/>
      <c r="FN1162" s="2"/>
      <c r="FO1162" s="2"/>
      <c r="FP1162" s="2"/>
      <c r="FQ1162" s="2"/>
      <c r="FR1162" s="2"/>
      <c r="FS1162" s="2"/>
      <c r="FT1162" s="2"/>
      <c r="FU1162" s="2"/>
      <c r="FV1162" s="2"/>
      <c r="FW1162" s="2"/>
      <c r="FX1162" s="2"/>
      <c r="FY1162" s="2"/>
      <c r="FZ1162" s="2"/>
      <c r="GA1162" s="2"/>
      <c r="GB1162" s="2"/>
      <c r="GC1162" s="2"/>
      <c r="GD1162" s="2"/>
      <c r="GE1162" s="2"/>
      <c r="GF1162" s="2"/>
      <c r="GG1162" s="2"/>
      <c r="GH1162" s="2"/>
      <c r="GI1162" s="2"/>
      <c r="GJ1162" s="2"/>
      <c r="GK1162" s="2"/>
      <c r="GL1162" s="2"/>
      <c r="GM1162" s="2"/>
      <c r="GN1162" s="2"/>
      <c r="GO1162" s="2"/>
      <c r="GP1162" s="2"/>
      <c r="GQ1162" s="2"/>
      <c r="GR1162" s="2"/>
      <c r="GS1162" s="2"/>
      <c r="GT1162" s="2"/>
      <c r="GU1162" s="2"/>
      <c r="GV1162" s="2"/>
      <c r="GW1162" s="2"/>
      <c r="GX1162" s="2"/>
      <c r="GY1162" s="2"/>
      <c r="GZ1162" s="2"/>
      <c r="HA1162" s="2"/>
      <c r="HB1162" s="2"/>
      <c r="HC1162" s="2"/>
      <c r="HD1162" s="2"/>
      <c r="HE1162" s="2"/>
      <c r="HF1162" s="2"/>
      <c r="HG1162" s="2"/>
      <c r="HH1162" s="2"/>
      <c r="HI1162" s="2"/>
      <c r="HJ1162" s="2"/>
      <c r="HK1162" s="2"/>
      <c r="HL1162" s="2"/>
      <c r="HM1162" s="2"/>
      <c r="HN1162" s="2"/>
      <c r="HO1162" s="2"/>
      <c r="HP1162" s="2"/>
      <c r="HQ1162" s="2"/>
      <c r="HR1162" s="2"/>
      <c r="HS1162" s="2"/>
      <c r="HT1162" s="2"/>
      <c r="HU1162" s="2"/>
      <c r="HV1162" s="2"/>
      <c r="HW1162" s="2"/>
      <c r="HX1162" s="2"/>
      <c r="HY1162" s="2"/>
      <c r="HZ1162" s="2"/>
      <c r="IA1162" s="2"/>
      <c r="IB1162" s="2"/>
      <c r="IC1162" s="2"/>
      <c r="ID1162" s="2"/>
      <c r="IE1162" s="2"/>
      <c r="IF1162" s="2"/>
      <c r="IG1162" s="2"/>
    </row>
    <row r="1163" spans="1:241" s="6" customFormat="1" x14ac:dyDescent="0.25">
      <c r="A1163" s="33"/>
      <c r="B1163" s="29"/>
      <c r="C1163" s="29"/>
      <c r="D1163" s="30"/>
      <c r="E1163" s="29"/>
      <c r="F1163" s="29"/>
      <c r="G1163" s="29"/>
      <c r="H1163" s="29"/>
      <c r="I1163" s="3"/>
      <c r="J1163" s="3"/>
      <c r="K1163" s="3"/>
      <c r="L1163" s="57"/>
      <c r="M1163" s="57"/>
      <c r="N1163" s="57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  <c r="DK1163" s="2"/>
      <c r="DL1163" s="2"/>
      <c r="DM1163" s="2"/>
      <c r="DN1163" s="2"/>
      <c r="DO1163" s="2"/>
      <c r="DP1163" s="2"/>
      <c r="DQ1163" s="2"/>
      <c r="DR1163" s="2"/>
      <c r="DS1163" s="2"/>
      <c r="DT1163" s="2"/>
      <c r="DU1163" s="2"/>
      <c r="DV1163" s="2"/>
      <c r="DW1163" s="2"/>
      <c r="DX1163" s="2"/>
      <c r="DY1163" s="2"/>
      <c r="DZ1163" s="2"/>
      <c r="EA1163" s="2"/>
      <c r="EB1163" s="2"/>
      <c r="EC1163" s="2"/>
      <c r="ED1163" s="2"/>
      <c r="EE1163" s="2"/>
      <c r="EF1163" s="2"/>
      <c r="EG1163" s="2"/>
      <c r="EH1163" s="2"/>
      <c r="EI1163" s="2"/>
      <c r="EJ1163" s="2"/>
      <c r="EK1163" s="2"/>
      <c r="EL1163" s="2"/>
      <c r="EM1163" s="2"/>
      <c r="EN1163" s="2"/>
      <c r="EO1163" s="2"/>
      <c r="EP1163" s="2"/>
      <c r="EQ1163" s="2"/>
      <c r="ER1163" s="2"/>
      <c r="ES1163" s="2"/>
      <c r="ET1163" s="2"/>
      <c r="EU1163" s="2"/>
      <c r="EV1163" s="2"/>
      <c r="EW1163" s="2"/>
      <c r="EX1163" s="2"/>
      <c r="EY1163" s="2"/>
      <c r="EZ1163" s="2"/>
      <c r="FA1163" s="2"/>
      <c r="FB1163" s="2"/>
      <c r="FC1163" s="2"/>
      <c r="FD1163" s="2"/>
      <c r="FE1163" s="2"/>
      <c r="FF1163" s="2"/>
      <c r="FG1163" s="2"/>
      <c r="FH1163" s="2"/>
      <c r="FI1163" s="2"/>
      <c r="FJ1163" s="2"/>
      <c r="FK1163" s="2"/>
      <c r="FL1163" s="2"/>
      <c r="FM1163" s="2"/>
      <c r="FN1163" s="2"/>
      <c r="FO1163" s="2"/>
      <c r="FP1163" s="2"/>
      <c r="FQ1163" s="2"/>
      <c r="FR1163" s="2"/>
      <c r="FS1163" s="2"/>
      <c r="FT1163" s="2"/>
      <c r="FU1163" s="2"/>
      <c r="FV1163" s="2"/>
      <c r="FW1163" s="2"/>
      <c r="FX1163" s="2"/>
      <c r="FY1163" s="2"/>
      <c r="FZ1163" s="2"/>
      <c r="GA1163" s="2"/>
      <c r="GB1163" s="2"/>
      <c r="GC1163" s="2"/>
      <c r="GD1163" s="2"/>
      <c r="GE1163" s="2"/>
      <c r="GF1163" s="2"/>
      <c r="GG1163" s="2"/>
      <c r="GH1163" s="2"/>
      <c r="GI1163" s="2"/>
      <c r="GJ1163" s="2"/>
      <c r="GK1163" s="2"/>
      <c r="GL1163" s="2"/>
      <c r="GM1163" s="2"/>
      <c r="GN1163" s="2"/>
      <c r="GO1163" s="2"/>
      <c r="GP1163" s="2"/>
      <c r="GQ1163" s="2"/>
      <c r="GR1163" s="2"/>
      <c r="GS1163" s="2"/>
      <c r="GT1163" s="2"/>
      <c r="GU1163" s="2"/>
      <c r="GV1163" s="2"/>
      <c r="GW1163" s="2"/>
      <c r="GX1163" s="2"/>
      <c r="GY1163" s="2"/>
      <c r="GZ1163" s="2"/>
      <c r="HA1163" s="2"/>
      <c r="HB1163" s="2"/>
      <c r="HC1163" s="2"/>
      <c r="HD1163" s="2"/>
      <c r="HE1163" s="2"/>
      <c r="HF1163" s="2"/>
      <c r="HG1163" s="2"/>
      <c r="HH1163" s="2"/>
      <c r="HI1163" s="2"/>
      <c r="HJ1163" s="2"/>
      <c r="HK1163" s="2"/>
      <c r="HL1163" s="2"/>
      <c r="HM1163" s="2"/>
      <c r="HN1163" s="2"/>
      <c r="HO1163" s="2"/>
      <c r="HP1163" s="2"/>
      <c r="HQ1163" s="2"/>
      <c r="HR1163" s="2"/>
      <c r="HS1163" s="2"/>
      <c r="HT1163" s="2"/>
      <c r="HU1163" s="2"/>
      <c r="HV1163" s="2"/>
      <c r="HW1163" s="2"/>
      <c r="HX1163" s="2"/>
      <c r="HY1163" s="2"/>
      <c r="HZ1163" s="2"/>
      <c r="IA1163" s="2"/>
      <c r="IB1163" s="2"/>
      <c r="IC1163" s="2"/>
      <c r="ID1163" s="2"/>
      <c r="IE1163" s="2"/>
      <c r="IF1163" s="2"/>
      <c r="IG1163" s="2"/>
    </row>
    <row r="1164" spans="1:241" s="6" customFormat="1" x14ac:dyDescent="0.25">
      <c r="A1164" s="33"/>
      <c r="B1164" s="29"/>
      <c r="C1164" s="29"/>
      <c r="D1164" s="30"/>
      <c r="E1164" s="29"/>
      <c r="F1164" s="29"/>
      <c r="G1164" s="29"/>
      <c r="H1164" s="29"/>
      <c r="I1164" s="3"/>
      <c r="J1164" s="3"/>
      <c r="K1164" s="3"/>
      <c r="L1164" s="57"/>
      <c r="M1164" s="57"/>
      <c r="N1164" s="57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  <c r="DP1164" s="2"/>
      <c r="DQ1164" s="2"/>
      <c r="DR1164" s="2"/>
      <c r="DS1164" s="2"/>
      <c r="DT1164" s="2"/>
      <c r="DU1164" s="2"/>
      <c r="DV1164" s="2"/>
      <c r="DW1164" s="2"/>
      <c r="DX1164" s="2"/>
      <c r="DY1164" s="2"/>
      <c r="DZ1164" s="2"/>
      <c r="EA1164" s="2"/>
      <c r="EB1164" s="2"/>
      <c r="EC1164" s="2"/>
      <c r="ED1164" s="2"/>
      <c r="EE1164" s="2"/>
      <c r="EF1164" s="2"/>
      <c r="EG1164" s="2"/>
      <c r="EH1164" s="2"/>
      <c r="EI1164" s="2"/>
      <c r="EJ1164" s="2"/>
      <c r="EK1164" s="2"/>
      <c r="EL1164" s="2"/>
      <c r="EM1164" s="2"/>
      <c r="EN1164" s="2"/>
      <c r="EO1164" s="2"/>
      <c r="EP1164" s="2"/>
      <c r="EQ1164" s="2"/>
      <c r="ER1164" s="2"/>
      <c r="ES1164" s="2"/>
      <c r="ET1164" s="2"/>
      <c r="EU1164" s="2"/>
      <c r="EV1164" s="2"/>
      <c r="EW1164" s="2"/>
      <c r="EX1164" s="2"/>
      <c r="EY1164" s="2"/>
      <c r="EZ1164" s="2"/>
      <c r="FA1164" s="2"/>
      <c r="FB1164" s="2"/>
      <c r="FC1164" s="2"/>
      <c r="FD1164" s="2"/>
      <c r="FE1164" s="2"/>
      <c r="FF1164" s="2"/>
      <c r="FG1164" s="2"/>
      <c r="FH1164" s="2"/>
      <c r="FI1164" s="2"/>
      <c r="FJ1164" s="2"/>
      <c r="FK1164" s="2"/>
      <c r="FL1164" s="2"/>
      <c r="FM1164" s="2"/>
      <c r="FN1164" s="2"/>
      <c r="FO1164" s="2"/>
      <c r="FP1164" s="2"/>
      <c r="FQ1164" s="2"/>
      <c r="FR1164" s="2"/>
      <c r="FS1164" s="2"/>
      <c r="FT1164" s="2"/>
      <c r="FU1164" s="2"/>
      <c r="FV1164" s="2"/>
      <c r="FW1164" s="2"/>
      <c r="FX1164" s="2"/>
      <c r="FY1164" s="2"/>
      <c r="FZ1164" s="2"/>
      <c r="GA1164" s="2"/>
      <c r="GB1164" s="2"/>
      <c r="GC1164" s="2"/>
      <c r="GD1164" s="2"/>
      <c r="GE1164" s="2"/>
      <c r="GF1164" s="2"/>
      <c r="GG1164" s="2"/>
      <c r="GH1164" s="2"/>
      <c r="GI1164" s="2"/>
      <c r="GJ1164" s="2"/>
      <c r="GK1164" s="2"/>
      <c r="GL1164" s="2"/>
      <c r="GM1164" s="2"/>
      <c r="GN1164" s="2"/>
      <c r="GO1164" s="2"/>
      <c r="GP1164" s="2"/>
      <c r="GQ1164" s="2"/>
      <c r="GR1164" s="2"/>
      <c r="GS1164" s="2"/>
      <c r="GT1164" s="2"/>
      <c r="GU1164" s="2"/>
      <c r="GV1164" s="2"/>
      <c r="GW1164" s="2"/>
      <c r="GX1164" s="2"/>
      <c r="GY1164" s="2"/>
      <c r="GZ1164" s="2"/>
      <c r="HA1164" s="2"/>
      <c r="HB1164" s="2"/>
      <c r="HC1164" s="2"/>
      <c r="HD1164" s="2"/>
      <c r="HE1164" s="2"/>
      <c r="HF1164" s="2"/>
      <c r="HG1164" s="2"/>
      <c r="HH1164" s="2"/>
      <c r="HI1164" s="2"/>
      <c r="HJ1164" s="2"/>
      <c r="HK1164" s="2"/>
      <c r="HL1164" s="2"/>
      <c r="HM1164" s="2"/>
      <c r="HN1164" s="2"/>
      <c r="HO1164" s="2"/>
      <c r="HP1164" s="2"/>
      <c r="HQ1164" s="2"/>
      <c r="HR1164" s="2"/>
      <c r="HS1164" s="2"/>
      <c r="HT1164" s="2"/>
      <c r="HU1164" s="2"/>
      <c r="HV1164" s="2"/>
      <c r="HW1164" s="2"/>
      <c r="HX1164" s="2"/>
      <c r="HY1164" s="2"/>
      <c r="HZ1164" s="2"/>
      <c r="IA1164" s="2"/>
      <c r="IB1164" s="2"/>
      <c r="IC1164" s="2"/>
      <c r="ID1164" s="2"/>
      <c r="IE1164" s="2"/>
      <c r="IF1164" s="2"/>
      <c r="IG1164" s="2"/>
    </row>
    <row r="1165" spans="1:241" s="6" customFormat="1" x14ac:dyDescent="0.25">
      <c r="A1165" s="33"/>
      <c r="B1165" s="29"/>
      <c r="C1165" s="29"/>
      <c r="D1165" s="30"/>
      <c r="E1165" s="29"/>
      <c r="F1165" s="29"/>
      <c r="G1165" s="29"/>
      <c r="H1165" s="29"/>
      <c r="I1165" s="3"/>
      <c r="J1165" s="3"/>
      <c r="K1165" s="3"/>
      <c r="L1165" s="57"/>
      <c r="M1165" s="57"/>
      <c r="N1165" s="57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  <c r="DO1165" s="2"/>
      <c r="DP1165" s="2"/>
      <c r="DQ1165" s="2"/>
      <c r="DR1165" s="2"/>
      <c r="DS1165" s="2"/>
      <c r="DT1165" s="2"/>
      <c r="DU1165" s="2"/>
      <c r="DV1165" s="2"/>
      <c r="DW1165" s="2"/>
      <c r="DX1165" s="2"/>
      <c r="DY1165" s="2"/>
      <c r="DZ1165" s="2"/>
      <c r="EA1165" s="2"/>
      <c r="EB1165" s="2"/>
      <c r="EC1165" s="2"/>
      <c r="ED1165" s="2"/>
      <c r="EE1165" s="2"/>
      <c r="EF1165" s="2"/>
      <c r="EG1165" s="2"/>
      <c r="EH1165" s="2"/>
      <c r="EI1165" s="2"/>
      <c r="EJ1165" s="2"/>
      <c r="EK1165" s="2"/>
      <c r="EL1165" s="2"/>
      <c r="EM1165" s="2"/>
      <c r="EN1165" s="2"/>
      <c r="EO1165" s="2"/>
      <c r="EP1165" s="2"/>
      <c r="EQ1165" s="2"/>
      <c r="ER1165" s="2"/>
      <c r="ES1165" s="2"/>
      <c r="ET1165" s="2"/>
      <c r="EU1165" s="2"/>
      <c r="EV1165" s="2"/>
      <c r="EW1165" s="2"/>
      <c r="EX1165" s="2"/>
      <c r="EY1165" s="2"/>
      <c r="EZ1165" s="2"/>
      <c r="FA1165" s="2"/>
      <c r="FB1165" s="2"/>
      <c r="FC1165" s="2"/>
      <c r="FD1165" s="2"/>
      <c r="FE1165" s="2"/>
      <c r="FF1165" s="2"/>
      <c r="FG1165" s="2"/>
      <c r="FH1165" s="2"/>
      <c r="FI1165" s="2"/>
      <c r="FJ1165" s="2"/>
      <c r="FK1165" s="2"/>
      <c r="FL1165" s="2"/>
      <c r="FM1165" s="2"/>
      <c r="FN1165" s="2"/>
      <c r="FO1165" s="2"/>
      <c r="FP1165" s="2"/>
      <c r="FQ1165" s="2"/>
      <c r="FR1165" s="2"/>
      <c r="FS1165" s="2"/>
      <c r="FT1165" s="2"/>
      <c r="FU1165" s="2"/>
      <c r="FV1165" s="2"/>
      <c r="FW1165" s="2"/>
      <c r="FX1165" s="2"/>
      <c r="FY1165" s="2"/>
      <c r="FZ1165" s="2"/>
      <c r="GA1165" s="2"/>
      <c r="GB1165" s="2"/>
      <c r="GC1165" s="2"/>
      <c r="GD1165" s="2"/>
      <c r="GE1165" s="2"/>
      <c r="GF1165" s="2"/>
      <c r="GG1165" s="2"/>
      <c r="GH1165" s="2"/>
      <c r="GI1165" s="2"/>
      <c r="GJ1165" s="2"/>
      <c r="GK1165" s="2"/>
      <c r="GL1165" s="2"/>
      <c r="GM1165" s="2"/>
      <c r="GN1165" s="2"/>
      <c r="GO1165" s="2"/>
      <c r="GP1165" s="2"/>
      <c r="GQ1165" s="2"/>
      <c r="GR1165" s="2"/>
      <c r="GS1165" s="2"/>
      <c r="GT1165" s="2"/>
      <c r="GU1165" s="2"/>
      <c r="GV1165" s="2"/>
      <c r="GW1165" s="2"/>
      <c r="GX1165" s="2"/>
      <c r="GY1165" s="2"/>
      <c r="GZ1165" s="2"/>
      <c r="HA1165" s="2"/>
      <c r="HB1165" s="2"/>
      <c r="HC1165" s="2"/>
      <c r="HD1165" s="2"/>
      <c r="HE1165" s="2"/>
      <c r="HF1165" s="2"/>
      <c r="HG1165" s="2"/>
      <c r="HH1165" s="2"/>
      <c r="HI1165" s="2"/>
      <c r="HJ1165" s="2"/>
      <c r="HK1165" s="2"/>
      <c r="HL1165" s="2"/>
      <c r="HM1165" s="2"/>
      <c r="HN1165" s="2"/>
      <c r="HO1165" s="2"/>
      <c r="HP1165" s="2"/>
      <c r="HQ1165" s="2"/>
      <c r="HR1165" s="2"/>
      <c r="HS1165" s="2"/>
      <c r="HT1165" s="2"/>
      <c r="HU1165" s="2"/>
      <c r="HV1165" s="2"/>
      <c r="HW1165" s="2"/>
      <c r="HX1165" s="2"/>
      <c r="HY1165" s="2"/>
      <c r="HZ1165" s="2"/>
      <c r="IA1165" s="2"/>
      <c r="IB1165" s="2"/>
      <c r="IC1165" s="2"/>
      <c r="ID1165" s="2"/>
      <c r="IE1165" s="2"/>
      <c r="IF1165" s="2"/>
      <c r="IG1165" s="2"/>
    </row>
    <row r="1166" spans="1:241" s="6" customFormat="1" x14ac:dyDescent="0.25">
      <c r="A1166" s="33"/>
      <c r="B1166" s="29"/>
      <c r="C1166" s="29"/>
      <c r="D1166" s="30"/>
      <c r="E1166" s="29"/>
      <c r="F1166" s="29"/>
      <c r="G1166" s="29"/>
      <c r="H1166" s="29"/>
      <c r="I1166" s="3"/>
      <c r="J1166" s="3"/>
      <c r="K1166" s="3"/>
      <c r="L1166" s="57"/>
      <c r="M1166" s="57"/>
      <c r="N1166" s="57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  <c r="DP1166" s="2"/>
      <c r="DQ1166" s="2"/>
      <c r="DR1166" s="2"/>
      <c r="DS1166" s="2"/>
      <c r="DT1166" s="2"/>
      <c r="DU1166" s="2"/>
      <c r="DV1166" s="2"/>
      <c r="DW1166" s="2"/>
      <c r="DX1166" s="2"/>
      <c r="DY1166" s="2"/>
      <c r="DZ1166" s="2"/>
      <c r="EA1166" s="2"/>
      <c r="EB1166" s="2"/>
      <c r="EC1166" s="2"/>
      <c r="ED1166" s="2"/>
      <c r="EE1166" s="2"/>
      <c r="EF1166" s="2"/>
      <c r="EG1166" s="2"/>
      <c r="EH1166" s="2"/>
      <c r="EI1166" s="2"/>
      <c r="EJ1166" s="2"/>
      <c r="EK1166" s="2"/>
      <c r="EL1166" s="2"/>
      <c r="EM1166" s="2"/>
      <c r="EN1166" s="2"/>
      <c r="EO1166" s="2"/>
      <c r="EP1166" s="2"/>
      <c r="EQ1166" s="2"/>
      <c r="ER1166" s="2"/>
      <c r="ES1166" s="2"/>
      <c r="ET1166" s="2"/>
      <c r="EU1166" s="2"/>
      <c r="EV1166" s="2"/>
      <c r="EW1166" s="2"/>
      <c r="EX1166" s="2"/>
      <c r="EY1166" s="2"/>
      <c r="EZ1166" s="2"/>
      <c r="FA1166" s="2"/>
      <c r="FB1166" s="2"/>
      <c r="FC1166" s="2"/>
      <c r="FD1166" s="2"/>
      <c r="FE1166" s="2"/>
      <c r="FF1166" s="2"/>
      <c r="FG1166" s="2"/>
      <c r="FH1166" s="2"/>
      <c r="FI1166" s="2"/>
      <c r="FJ1166" s="2"/>
      <c r="FK1166" s="2"/>
      <c r="FL1166" s="2"/>
      <c r="FM1166" s="2"/>
      <c r="FN1166" s="2"/>
      <c r="FO1166" s="2"/>
      <c r="FP1166" s="2"/>
      <c r="FQ1166" s="2"/>
      <c r="FR1166" s="2"/>
      <c r="FS1166" s="2"/>
      <c r="FT1166" s="2"/>
      <c r="FU1166" s="2"/>
      <c r="FV1166" s="2"/>
      <c r="FW1166" s="2"/>
      <c r="FX1166" s="2"/>
      <c r="FY1166" s="2"/>
      <c r="FZ1166" s="2"/>
      <c r="GA1166" s="2"/>
      <c r="GB1166" s="2"/>
      <c r="GC1166" s="2"/>
      <c r="GD1166" s="2"/>
      <c r="GE1166" s="2"/>
      <c r="GF1166" s="2"/>
      <c r="GG1166" s="2"/>
      <c r="GH1166" s="2"/>
      <c r="GI1166" s="2"/>
      <c r="GJ1166" s="2"/>
      <c r="GK1166" s="2"/>
      <c r="GL1166" s="2"/>
      <c r="GM1166" s="2"/>
      <c r="GN1166" s="2"/>
      <c r="GO1166" s="2"/>
      <c r="GP1166" s="2"/>
      <c r="GQ1166" s="2"/>
      <c r="GR1166" s="2"/>
      <c r="GS1166" s="2"/>
      <c r="GT1166" s="2"/>
      <c r="GU1166" s="2"/>
      <c r="GV1166" s="2"/>
      <c r="GW1166" s="2"/>
      <c r="GX1166" s="2"/>
      <c r="GY1166" s="2"/>
      <c r="GZ1166" s="2"/>
      <c r="HA1166" s="2"/>
      <c r="HB1166" s="2"/>
      <c r="HC1166" s="2"/>
      <c r="HD1166" s="2"/>
      <c r="HE1166" s="2"/>
      <c r="HF1166" s="2"/>
      <c r="HG1166" s="2"/>
      <c r="HH1166" s="2"/>
      <c r="HI1166" s="2"/>
      <c r="HJ1166" s="2"/>
      <c r="HK1166" s="2"/>
      <c r="HL1166" s="2"/>
      <c r="HM1166" s="2"/>
      <c r="HN1166" s="2"/>
      <c r="HO1166" s="2"/>
      <c r="HP1166" s="2"/>
      <c r="HQ1166" s="2"/>
      <c r="HR1166" s="2"/>
      <c r="HS1166" s="2"/>
      <c r="HT1166" s="2"/>
      <c r="HU1166" s="2"/>
      <c r="HV1166" s="2"/>
      <c r="HW1166" s="2"/>
      <c r="HX1166" s="2"/>
      <c r="HY1166" s="2"/>
      <c r="HZ1166" s="2"/>
      <c r="IA1166" s="2"/>
      <c r="IB1166" s="2"/>
      <c r="IC1166" s="2"/>
      <c r="ID1166" s="2"/>
      <c r="IE1166" s="2"/>
      <c r="IF1166" s="2"/>
      <c r="IG1166" s="2"/>
    </row>
    <row r="1167" spans="1:241" s="6" customFormat="1" x14ac:dyDescent="0.25">
      <c r="A1167" s="33"/>
      <c r="B1167" s="29"/>
      <c r="C1167" s="29"/>
      <c r="D1167" s="30"/>
      <c r="E1167" s="29"/>
      <c r="F1167" s="29"/>
      <c r="G1167" s="29"/>
      <c r="H1167" s="29"/>
      <c r="I1167" s="3"/>
      <c r="J1167" s="3"/>
      <c r="K1167" s="3"/>
      <c r="L1167" s="57"/>
      <c r="M1167" s="57"/>
      <c r="N1167" s="57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  <c r="DP1167" s="2"/>
      <c r="DQ1167" s="2"/>
      <c r="DR1167" s="2"/>
      <c r="DS1167" s="2"/>
      <c r="DT1167" s="2"/>
      <c r="DU1167" s="2"/>
      <c r="DV1167" s="2"/>
      <c r="DW1167" s="2"/>
      <c r="DX1167" s="2"/>
      <c r="DY1167" s="2"/>
      <c r="DZ1167" s="2"/>
      <c r="EA1167" s="2"/>
      <c r="EB1167" s="2"/>
      <c r="EC1167" s="2"/>
      <c r="ED1167" s="2"/>
      <c r="EE1167" s="2"/>
      <c r="EF1167" s="2"/>
      <c r="EG1167" s="2"/>
      <c r="EH1167" s="2"/>
      <c r="EI1167" s="2"/>
      <c r="EJ1167" s="2"/>
      <c r="EK1167" s="2"/>
      <c r="EL1167" s="2"/>
      <c r="EM1167" s="2"/>
      <c r="EN1167" s="2"/>
      <c r="EO1167" s="2"/>
      <c r="EP1167" s="2"/>
      <c r="EQ1167" s="2"/>
      <c r="ER1167" s="2"/>
      <c r="ES1167" s="2"/>
      <c r="ET1167" s="2"/>
      <c r="EU1167" s="2"/>
      <c r="EV1167" s="2"/>
      <c r="EW1167" s="2"/>
      <c r="EX1167" s="2"/>
      <c r="EY1167" s="2"/>
      <c r="EZ1167" s="2"/>
      <c r="FA1167" s="2"/>
      <c r="FB1167" s="2"/>
      <c r="FC1167" s="2"/>
      <c r="FD1167" s="2"/>
      <c r="FE1167" s="2"/>
      <c r="FF1167" s="2"/>
      <c r="FG1167" s="2"/>
      <c r="FH1167" s="2"/>
      <c r="FI1167" s="2"/>
      <c r="FJ1167" s="2"/>
      <c r="FK1167" s="2"/>
      <c r="FL1167" s="2"/>
      <c r="FM1167" s="2"/>
      <c r="FN1167" s="2"/>
      <c r="FO1167" s="2"/>
      <c r="FP1167" s="2"/>
      <c r="FQ1167" s="2"/>
      <c r="FR1167" s="2"/>
      <c r="FS1167" s="2"/>
      <c r="FT1167" s="2"/>
      <c r="FU1167" s="2"/>
      <c r="FV1167" s="2"/>
      <c r="FW1167" s="2"/>
      <c r="FX1167" s="2"/>
      <c r="FY1167" s="2"/>
      <c r="FZ1167" s="2"/>
      <c r="GA1167" s="2"/>
      <c r="GB1167" s="2"/>
      <c r="GC1167" s="2"/>
      <c r="GD1167" s="2"/>
      <c r="GE1167" s="2"/>
      <c r="GF1167" s="2"/>
      <c r="GG1167" s="2"/>
      <c r="GH1167" s="2"/>
      <c r="GI1167" s="2"/>
      <c r="GJ1167" s="2"/>
      <c r="GK1167" s="2"/>
      <c r="GL1167" s="2"/>
      <c r="GM1167" s="2"/>
      <c r="GN1167" s="2"/>
      <c r="GO1167" s="2"/>
      <c r="GP1167" s="2"/>
      <c r="GQ1167" s="2"/>
      <c r="GR1167" s="2"/>
      <c r="GS1167" s="2"/>
      <c r="GT1167" s="2"/>
      <c r="GU1167" s="2"/>
      <c r="GV1167" s="2"/>
      <c r="GW1167" s="2"/>
      <c r="GX1167" s="2"/>
      <c r="GY1167" s="2"/>
      <c r="GZ1167" s="2"/>
      <c r="HA1167" s="2"/>
      <c r="HB1167" s="2"/>
      <c r="HC1167" s="2"/>
      <c r="HD1167" s="2"/>
      <c r="HE1167" s="2"/>
      <c r="HF1167" s="2"/>
      <c r="HG1167" s="2"/>
      <c r="HH1167" s="2"/>
      <c r="HI1167" s="2"/>
      <c r="HJ1167" s="2"/>
      <c r="HK1167" s="2"/>
      <c r="HL1167" s="2"/>
      <c r="HM1167" s="2"/>
      <c r="HN1167" s="2"/>
      <c r="HO1167" s="2"/>
      <c r="HP1167" s="2"/>
      <c r="HQ1167" s="2"/>
      <c r="HR1167" s="2"/>
      <c r="HS1167" s="2"/>
      <c r="HT1167" s="2"/>
      <c r="HU1167" s="2"/>
      <c r="HV1167" s="2"/>
      <c r="HW1167" s="2"/>
      <c r="HX1167" s="2"/>
      <c r="HY1167" s="2"/>
      <c r="HZ1167" s="2"/>
      <c r="IA1167" s="2"/>
      <c r="IB1167" s="2"/>
      <c r="IC1167" s="2"/>
      <c r="ID1167" s="2"/>
      <c r="IE1167" s="2"/>
      <c r="IF1167" s="2"/>
      <c r="IG1167" s="2"/>
    </row>
    <row r="1168" spans="1:241" s="6" customFormat="1" x14ac:dyDescent="0.25">
      <c r="A1168" s="33"/>
      <c r="B1168" s="29"/>
      <c r="C1168" s="29"/>
      <c r="D1168" s="30"/>
      <c r="E1168" s="29"/>
      <c r="F1168" s="29"/>
      <c r="G1168" s="29"/>
      <c r="H1168" s="29"/>
      <c r="I1168" s="3"/>
      <c r="J1168" s="3"/>
      <c r="K1168" s="3"/>
      <c r="L1168" s="57"/>
      <c r="M1168" s="57"/>
      <c r="N1168" s="57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  <c r="DP1168" s="2"/>
      <c r="DQ1168" s="2"/>
      <c r="DR1168" s="2"/>
      <c r="DS1168" s="2"/>
      <c r="DT1168" s="2"/>
      <c r="DU1168" s="2"/>
      <c r="DV1168" s="2"/>
      <c r="DW1168" s="2"/>
      <c r="DX1168" s="2"/>
      <c r="DY1168" s="2"/>
      <c r="DZ1168" s="2"/>
      <c r="EA1168" s="2"/>
      <c r="EB1168" s="2"/>
      <c r="EC1168" s="2"/>
      <c r="ED1168" s="2"/>
      <c r="EE1168" s="2"/>
      <c r="EF1168" s="2"/>
      <c r="EG1168" s="2"/>
      <c r="EH1168" s="2"/>
      <c r="EI1168" s="2"/>
      <c r="EJ1168" s="2"/>
      <c r="EK1168" s="2"/>
      <c r="EL1168" s="2"/>
      <c r="EM1168" s="2"/>
      <c r="EN1168" s="2"/>
      <c r="EO1168" s="2"/>
      <c r="EP1168" s="2"/>
      <c r="EQ1168" s="2"/>
      <c r="ER1168" s="2"/>
      <c r="ES1168" s="2"/>
      <c r="ET1168" s="2"/>
      <c r="EU1168" s="2"/>
      <c r="EV1168" s="2"/>
      <c r="EW1168" s="2"/>
      <c r="EX1168" s="2"/>
      <c r="EY1168" s="2"/>
      <c r="EZ1168" s="2"/>
      <c r="FA1168" s="2"/>
      <c r="FB1168" s="2"/>
      <c r="FC1168" s="2"/>
      <c r="FD1168" s="2"/>
      <c r="FE1168" s="2"/>
      <c r="FF1168" s="2"/>
      <c r="FG1168" s="2"/>
      <c r="FH1168" s="2"/>
      <c r="FI1168" s="2"/>
      <c r="FJ1168" s="2"/>
      <c r="FK1168" s="2"/>
      <c r="FL1168" s="2"/>
      <c r="FM1168" s="2"/>
      <c r="FN1168" s="2"/>
      <c r="FO1168" s="2"/>
      <c r="FP1168" s="2"/>
      <c r="FQ1168" s="2"/>
      <c r="FR1168" s="2"/>
      <c r="FS1168" s="2"/>
      <c r="FT1168" s="2"/>
      <c r="FU1168" s="2"/>
      <c r="FV1168" s="2"/>
      <c r="FW1168" s="2"/>
      <c r="FX1168" s="2"/>
      <c r="FY1168" s="2"/>
      <c r="FZ1168" s="2"/>
      <c r="GA1168" s="2"/>
      <c r="GB1168" s="2"/>
      <c r="GC1168" s="2"/>
      <c r="GD1168" s="2"/>
      <c r="GE1168" s="2"/>
      <c r="GF1168" s="2"/>
      <c r="GG1168" s="2"/>
      <c r="GH1168" s="2"/>
      <c r="GI1168" s="2"/>
      <c r="GJ1168" s="2"/>
      <c r="GK1168" s="2"/>
      <c r="GL1168" s="2"/>
      <c r="GM1168" s="2"/>
      <c r="GN1168" s="2"/>
      <c r="GO1168" s="2"/>
      <c r="GP1168" s="2"/>
      <c r="GQ1168" s="2"/>
      <c r="GR1168" s="2"/>
      <c r="GS1168" s="2"/>
      <c r="GT1168" s="2"/>
      <c r="GU1168" s="2"/>
      <c r="GV1168" s="2"/>
      <c r="GW1168" s="2"/>
      <c r="GX1168" s="2"/>
      <c r="GY1168" s="2"/>
      <c r="GZ1168" s="2"/>
      <c r="HA1168" s="2"/>
      <c r="HB1168" s="2"/>
      <c r="HC1168" s="2"/>
      <c r="HD1168" s="2"/>
      <c r="HE1168" s="2"/>
      <c r="HF1168" s="2"/>
      <c r="HG1168" s="2"/>
      <c r="HH1168" s="2"/>
      <c r="HI1168" s="2"/>
      <c r="HJ1168" s="2"/>
      <c r="HK1168" s="2"/>
      <c r="HL1168" s="2"/>
      <c r="HM1168" s="2"/>
      <c r="HN1168" s="2"/>
      <c r="HO1168" s="2"/>
      <c r="HP1168" s="2"/>
      <c r="HQ1168" s="2"/>
      <c r="HR1168" s="2"/>
      <c r="HS1168" s="2"/>
      <c r="HT1168" s="2"/>
      <c r="HU1168" s="2"/>
      <c r="HV1168" s="2"/>
      <c r="HW1168" s="2"/>
      <c r="HX1168" s="2"/>
      <c r="HY1168" s="2"/>
      <c r="HZ1168" s="2"/>
      <c r="IA1168" s="2"/>
      <c r="IB1168" s="2"/>
      <c r="IC1168" s="2"/>
      <c r="ID1168" s="2"/>
      <c r="IE1168" s="2"/>
      <c r="IF1168" s="2"/>
      <c r="IG1168" s="2"/>
    </row>
    <row r="1169" spans="1:241" s="6" customFormat="1" x14ac:dyDescent="0.25">
      <c r="A1169" s="33"/>
      <c r="B1169" s="29"/>
      <c r="C1169" s="29"/>
      <c r="D1169" s="30"/>
      <c r="E1169" s="29"/>
      <c r="F1169" s="29"/>
      <c r="G1169" s="29"/>
      <c r="H1169" s="29"/>
      <c r="I1169" s="3"/>
      <c r="J1169" s="3"/>
      <c r="K1169" s="3"/>
      <c r="L1169" s="57"/>
      <c r="M1169" s="57"/>
      <c r="N1169" s="57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  <c r="DK1169" s="2"/>
      <c r="DL1169" s="2"/>
      <c r="DM1169" s="2"/>
      <c r="DN1169" s="2"/>
      <c r="DO1169" s="2"/>
      <c r="DP1169" s="2"/>
      <c r="DQ1169" s="2"/>
      <c r="DR1169" s="2"/>
      <c r="DS1169" s="2"/>
      <c r="DT1169" s="2"/>
      <c r="DU1169" s="2"/>
      <c r="DV1169" s="2"/>
      <c r="DW1169" s="2"/>
      <c r="DX1169" s="2"/>
      <c r="DY1169" s="2"/>
      <c r="DZ1169" s="2"/>
      <c r="EA1169" s="2"/>
      <c r="EB1169" s="2"/>
      <c r="EC1169" s="2"/>
      <c r="ED1169" s="2"/>
      <c r="EE1169" s="2"/>
      <c r="EF1169" s="2"/>
      <c r="EG1169" s="2"/>
      <c r="EH1169" s="2"/>
      <c r="EI1169" s="2"/>
      <c r="EJ1169" s="2"/>
      <c r="EK1169" s="2"/>
      <c r="EL1169" s="2"/>
      <c r="EM1169" s="2"/>
      <c r="EN1169" s="2"/>
      <c r="EO1169" s="2"/>
      <c r="EP1169" s="2"/>
      <c r="EQ1169" s="2"/>
      <c r="ER1169" s="2"/>
      <c r="ES1169" s="2"/>
      <c r="ET1169" s="2"/>
      <c r="EU1169" s="2"/>
      <c r="EV1169" s="2"/>
      <c r="EW1169" s="2"/>
      <c r="EX1169" s="2"/>
      <c r="EY1169" s="2"/>
      <c r="EZ1169" s="2"/>
      <c r="FA1169" s="2"/>
      <c r="FB1169" s="2"/>
      <c r="FC1169" s="2"/>
      <c r="FD1169" s="2"/>
      <c r="FE1169" s="2"/>
      <c r="FF1169" s="2"/>
      <c r="FG1169" s="2"/>
      <c r="FH1169" s="2"/>
      <c r="FI1169" s="2"/>
      <c r="FJ1169" s="2"/>
      <c r="FK1169" s="2"/>
      <c r="FL1169" s="2"/>
      <c r="FM1169" s="2"/>
      <c r="FN1169" s="2"/>
      <c r="FO1169" s="2"/>
      <c r="FP1169" s="2"/>
      <c r="FQ1169" s="2"/>
      <c r="FR1169" s="2"/>
      <c r="FS1169" s="2"/>
      <c r="FT1169" s="2"/>
      <c r="FU1169" s="2"/>
      <c r="FV1169" s="2"/>
      <c r="FW1169" s="2"/>
      <c r="FX1169" s="2"/>
      <c r="FY1169" s="2"/>
      <c r="FZ1169" s="2"/>
      <c r="GA1169" s="2"/>
      <c r="GB1169" s="2"/>
      <c r="GC1169" s="2"/>
      <c r="GD1169" s="2"/>
      <c r="GE1169" s="2"/>
      <c r="GF1169" s="2"/>
      <c r="GG1169" s="2"/>
      <c r="GH1169" s="2"/>
      <c r="GI1169" s="2"/>
      <c r="GJ1169" s="2"/>
      <c r="GK1169" s="2"/>
      <c r="GL1169" s="2"/>
      <c r="GM1169" s="2"/>
      <c r="GN1169" s="2"/>
      <c r="GO1169" s="2"/>
      <c r="GP1169" s="2"/>
      <c r="GQ1169" s="2"/>
      <c r="GR1169" s="2"/>
      <c r="GS1169" s="2"/>
      <c r="GT1169" s="2"/>
      <c r="GU1169" s="2"/>
      <c r="GV1169" s="2"/>
      <c r="GW1169" s="2"/>
      <c r="GX1169" s="2"/>
      <c r="GY1169" s="2"/>
      <c r="GZ1169" s="2"/>
      <c r="HA1169" s="2"/>
      <c r="HB1169" s="2"/>
      <c r="HC1169" s="2"/>
      <c r="HD1169" s="2"/>
      <c r="HE1169" s="2"/>
      <c r="HF1169" s="2"/>
      <c r="HG1169" s="2"/>
      <c r="HH1169" s="2"/>
      <c r="HI1169" s="2"/>
      <c r="HJ1169" s="2"/>
      <c r="HK1169" s="2"/>
      <c r="HL1169" s="2"/>
      <c r="HM1169" s="2"/>
      <c r="HN1169" s="2"/>
      <c r="HO1169" s="2"/>
      <c r="HP1169" s="2"/>
      <c r="HQ1169" s="2"/>
      <c r="HR1169" s="2"/>
      <c r="HS1169" s="2"/>
      <c r="HT1169" s="2"/>
      <c r="HU1169" s="2"/>
      <c r="HV1169" s="2"/>
      <c r="HW1169" s="2"/>
      <c r="HX1169" s="2"/>
      <c r="HY1169" s="2"/>
      <c r="HZ1169" s="2"/>
      <c r="IA1169" s="2"/>
      <c r="IB1169" s="2"/>
      <c r="IC1169" s="2"/>
      <c r="ID1169" s="2"/>
      <c r="IE1169" s="2"/>
      <c r="IF1169" s="2"/>
      <c r="IG1169" s="2"/>
    </row>
    <row r="1170" spans="1:241" s="6" customFormat="1" x14ac:dyDescent="0.25">
      <c r="A1170" s="33"/>
      <c r="B1170" s="29"/>
      <c r="C1170" s="29"/>
      <c r="D1170" s="30"/>
      <c r="E1170" s="29"/>
      <c r="F1170" s="29"/>
      <c r="G1170" s="29"/>
      <c r="H1170" s="29"/>
      <c r="I1170" s="3"/>
      <c r="J1170" s="3"/>
      <c r="K1170" s="3"/>
      <c r="L1170" s="57"/>
      <c r="M1170" s="57"/>
      <c r="N1170" s="57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  <c r="DO1170" s="2"/>
      <c r="DP1170" s="2"/>
      <c r="DQ1170" s="2"/>
      <c r="DR1170" s="2"/>
      <c r="DS1170" s="2"/>
      <c r="DT1170" s="2"/>
      <c r="DU1170" s="2"/>
      <c r="DV1170" s="2"/>
      <c r="DW1170" s="2"/>
      <c r="DX1170" s="2"/>
      <c r="DY1170" s="2"/>
      <c r="DZ1170" s="2"/>
      <c r="EA1170" s="2"/>
      <c r="EB1170" s="2"/>
      <c r="EC1170" s="2"/>
      <c r="ED1170" s="2"/>
      <c r="EE1170" s="2"/>
      <c r="EF1170" s="2"/>
      <c r="EG1170" s="2"/>
      <c r="EH1170" s="2"/>
      <c r="EI1170" s="2"/>
      <c r="EJ1170" s="2"/>
      <c r="EK1170" s="2"/>
      <c r="EL1170" s="2"/>
      <c r="EM1170" s="2"/>
      <c r="EN1170" s="2"/>
      <c r="EO1170" s="2"/>
      <c r="EP1170" s="2"/>
      <c r="EQ1170" s="2"/>
      <c r="ER1170" s="2"/>
      <c r="ES1170" s="2"/>
      <c r="ET1170" s="2"/>
      <c r="EU1170" s="2"/>
      <c r="EV1170" s="2"/>
      <c r="EW1170" s="2"/>
      <c r="EX1170" s="2"/>
      <c r="EY1170" s="2"/>
      <c r="EZ1170" s="2"/>
      <c r="FA1170" s="2"/>
      <c r="FB1170" s="2"/>
      <c r="FC1170" s="2"/>
      <c r="FD1170" s="2"/>
      <c r="FE1170" s="2"/>
      <c r="FF1170" s="2"/>
      <c r="FG1170" s="2"/>
      <c r="FH1170" s="2"/>
      <c r="FI1170" s="2"/>
      <c r="FJ1170" s="2"/>
      <c r="FK1170" s="2"/>
      <c r="FL1170" s="2"/>
      <c r="FM1170" s="2"/>
      <c r="FN1170" s="2"/>
      <c r="FO1170" s="2"/>
      <c r="FP1170" s="2"/>
      <c r="FQ1170" s="2"/>
      <c r="FR1170" s="2"/>
      <c r="FS1170" s="2"/>
      <c r="FT1170" s="2"/>
      <c r="FU1170" s="2"/>
      <c r="FV1170" s="2"/>
      <c r="FW1170" s="2"/>
      <c r="FX1170" s="2"/>
      <c r="FY1170" s="2"/>
      <c r="FZ1170" s="2"/>
      <c r="GA1170" s="2"/>
      <c r="GB1170" s="2"/>
      <c r="GC1170" s="2"/>
      <c r="GD1170" s="2"/>
      <c r="GE1170" s="2"/>
      <c r="GF1170" s="2"/>
      <c r="GG1170" s="2"/>
      <c r="GH1170" s="2"/>
      <c r="GI1170" s="2"/>
      <c r="GJ1170" s="2"/>
      <c r="GK1170" s="2"/>
      <c r="GL1170" s="2"/>
      <c r="GM1170" s="2"/>
      <c r="GN1170" s="2"/>
      <c r="GO1170" s="2"/>
      <c r="GP1170" s="2"/>
      <c r="GQ1170" s="2"/>
      <c r="GR1170" s="2"/>
      <c r="GS1170" s="2"/>
      <c r="GT1170" s="2"/>
      <c r="GU1170" s="2"/>
      <c r="GV1170" s="2"/>
      <c r="GW1170" s="2"/>
      <c r="GX1170" s="2"/>
      <c r="GY1170" s="2"/>
      <c r="GZ1170" s="2"/>
      <c r="HA1170" s="2"/>
      <c r="HB1170" s="2"/>
      <c r="HC1170" s="2"/>
      <c r="HD1170" s="2"/>
      <c r="HE1170" s="2"/>
      <c r="HF1170" s="2"/>
      <c r="HG1170" s="2"/>
      <c r="HH1170" s="2"/>
      <c r="HI1170" s="2"/>
      <c r="HJ1170" s="2"/>
      <c r="HK1170" s="2"/>
      <c r="HL1170" s="2"/>
      <c r="HM1170" s="2"/>
      <c r="HN1170" s="2"/>
      <c r="HO1170" s="2"/>
      <c r="HP1170" s="2"/>
      <c r="HQ1170" s="2"/>
      <c r="HR1170" s="2"/>
      <c r="HS1170" s="2"/>
      <c r="HT1170" s="2"/>
      <c r="HU1170" s="2"/>
      <c r="HV1170" s="2"/>
      <c r="HW1170" s="2"/>
      <c r="HX1170" s="2"/>
      <c r="HY1170" s="2"/>
      <c r="HZ1170" s="2"/>
      <c r="IA1170" s="2"/>
      <c r="IB1170" s="2"/>
      <c r="IC1170" s="2"/>
      <c r="ID1170" s="2"/>
      <c r="IE1170" s="2"/>
      <c r="IF1170" s="2"/>
      <c r="IG1170" s="2"/>
    </row>
    <row r="1171" spans="1:241" s="6" customFormat="1" x14ac:dyDescent="0.25">
      <c r="A1171" s="33"/>
      <c r="B1171" s="29"/>
      <c r="C1171" s="29"/>
      <c r="D1171" s="30"/>
      <c r="E1171" s="29"/>
      <c r="F1171" s="29"/>
      <c r="G1171" s="29"/>
      <c r="H1171" s="29"/>
      <c r="I1171" s="3"/>
      <c r="J1171" s="3"/>
      <c r="K1171" s="3"/>
      <c r="L1171" s="57"/>
      <c r="M1171" s="57"/>
      <c r="N1171" s="57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  <c r="DO1171" s="2"/>
      <c r="DP1171" s="2"/>
      <c r="DQ1171" s="2"/>
      <c r="DR1171" s="2"/>
      <c r="DS1171" s="2"/>
      <c r="DT1171" s="2"/>
      <c r="DU1171" s="2"/>
      <c r="DV1171" s="2"/>
      <c r="DW1171" s="2"/>
      <c r="DX1171" s="2"/>
      <c r="DY1171" s="2"/>
      <c r="DZ1171" s="2"/>
      <c r="EA1171" s="2"/>
      <c r="EB1171" s="2"/>
      <c r="EC1171" s="2"/>
      <c r="ED1171" s="2"/>
      <c r="EE1171" s="2"/>
      <c r="EF1171" s="2"/>
      <c r="EG1171" s="2"/>
      <c r="EH1171" s="2"/>
      <c r="EI1171" s="2"/>
      <c r="EJ1171" s="2"/>
      <c r="EK1171" s="2"/>
      <c r="EL1171" s="2"/>
      <c r="EM1171" s="2"/>
      <c r="EN1171" s="2"/>
      <c r="EO1171" s="2"/>
      <c r="EP1171" s="2"/>
      <c r="EQ1171" s="2"/>
      <c r="ER1171" s="2"/>
      <c r="ES1171" s="2"/>
      <c r="ET1171" s="2"/>
      <c r="EU1171" s="2"/>
      <c r="EV1171" s="2"/>
      <c r="EW1171" s="2"/>
      <c r="EX1171" s="2"/>
      <c r="EY1171" s="2"/>
      <c r="EZ1171" s="2"/>
      <c r="FA1171" s="2"/>
      <c r="FB1171" s="2"/>
      <c r="FC1171" s="2"/>
      <c r="FD1171" s="2"/>
      <c r="FE1171" s="2"/>
      <c r="FF1171" s="2"/>
      <c r="FG1171" s="2"/>
      <c r="FH1171" s="2"/>
      <c r="FI1171" s="2"/>
      <c r="FJ1171" s="2"/>
      <c r="FK1171" s="2"/>
      <c r="FL1171" s="2"/>
      <c r="FM1171" s="2"/>
      <c r="FN1171" s="2"/>
      <c r="FO1171" s="2"/>
      <c r="FP1171" s="2"/>
      <c r="FQ1171" s="2"/>
      <c r="FR1171" s="2"/>
      <c r="FS1171" s="2"/>
      <c r="FT1171" s="2"/>
      <c r="FU1171" s="2"/>
      <c r="FV1171" s="2"/>
      <c r="FW1171" s="2"/>
      <c r="FX1171" s="2"/>
      <c r="FY1171" s="2"/>
      <c r="FZ1171" s="2"/>
      <c r="GA1171" s="2"/>
      <c r="GB1171" s="2"/>
      <c r="GC1171" s="2"/>
      <c r="GD1171" s="2"/>
      <c r="GE1171" s="2"/>
      <c r="GF1171" s="2"/>
      <c r="GG1171" s="2"/>
      <c r="GH1171" s="2"/>
      <c r="GI1171" s="2"/>
      <c r="GJ1171" s="2"/>
      <c r="GK1171" s="2"/>
      <c r="GL1171" s="2"/>
      <c r="GM1171" s="2"/>
      <c r="GN1171" s="2"/>
      <c r="GO1171" s="2"/>
      <c r="GP1171" s="2"/>
      <c r="GQ1171" s="2"/>
      <c r="GR1171" s="2"/>
      <c r="GS1171" s="2"/>
      <c r="GT1171" s="2"/>
      <c r="GU1171" s="2"/>
      <c r="GV1171" s="2"/>
      <c r="GW1171" s="2"/>
      <c r="GX1171" s="2"/>
      <c r="GY1171" s="2"/>
      <c r="GZ1171" s="2"/>
      <c r="HA1171" s="2"/>
      <c r="HB1171" s="2"/>
      <c r="HC1171" s="2"/>
      <c r="HD1171" s="2"/>
      <c r="HE1171" s="2"/>
      <c r="HF1171" s="2"/>
      <c r="HG1171" s="2"/>
      <c r="HH1171" s="2"/>
      <c r="HI1171" s="2"/>
      <c r="HJ1171" s="2"/>
      <c r="HK1171" s="2"/>
      <c r="HL1171" s="2"/>
      <c r="HM1171" s="2"/>
      <c r="HN1171" s="2"/>
      <c r="HO1171" s="2"/>
      <c r="HP1171" s="2"/>
      <c r="HQ1171" s="2"/>
      <c r="HR1171" s="2"/>
      <c r="HS1171" s="2"/>
      <c r="HT1171" s="2"/>
      <c r="HU1171" s="2"/>
      <c r="HV1171" s="2"/>
      <c r="HW1171" s="2"/>
      <c r="HX1171" s="2"/>
      <c r="HY1171" s="2"/>
      <c r="HZ1171" s="2"/>
      <c r="IA1171" s="2"/>
      <c r="IB1171" s="2"/>
      <c r="IC1171" s="2"/>
      <c r="ID1171" s="2"/>
      <c r="IE1171" s="2"/>
      <c r="IF1171" s="2"/>
      <c r="IG1171" s="2"/>
    </row>
    <row r="1172" spans="1:241" s="6" customFormat="1" x14ac:dyDescent="0.25">
      <c r="A1172" s="33"/>
      <c r="B1172" s="29"/>
      <c r="C1172" s="29"/>
      <c r="D1172" s="30"/>
      <c r="E1172" s="29"/>
      <c r="F1172" s="29"/>
      <c r="G1172" s="29"/>
      <c r="H1172" s="29"/>
      <c r="I1172" s="3"/>
      <c r="J1172" s="3"/>
      <c r="K1172" s="3"/>
      <c r="L1172" s="57"/>
      <c r="M1172" s="57"/>
      <c r="N1172" s="57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  <c r="DP1172" s="2"/>
      <c r="DQ1172" s="2"/>
      <c r="DR1172" s="2"/>
      <c r="DS1172" s="2"/>
      <c r="DT1172" s="2"/>
      <c r="DU1172" s="2"/>
      <c r="DV1172" s="2"/>
      <c r="DW1172" s="2"/>
      <c r="DX1172" s="2"/>
      <c r="DY1172" s="2"/>
      <c r="DZ1172" s="2"/>
      <c r="EA1172" s="2"/>
      <c r="EB1172" s="2"/>
      <c r="EC1172" s="2"/>
      <c r="ED1172" s="2"/>
      <c r="EE1172" s="2"/>
      <c r="EF1172" s="2"/>
      <c r="EG1172" s="2"/>
      <c r="EH1172" s="2"/>
      <c r="EI1172" s="2"/>
      <c r="EJ1172" s="2"/>
      <c r="EK1172" s="2"/>
      <c r="EL1172" s="2"/>
      <c r="EM1172" s="2"/>
      <c r="EN1172" s="2"/>
      <c r="EO1172" s="2"/>
      <c r="EP1172" s="2"/>
      <c r="EQ1172" s="2"/>
      <c r="ER1172" s="2"/>
      <c r="ES1172" s="2"/>
      <c r="ET1172" s="2"/>
      <c r="EU1172" s="2"/>
      <c r="EV1172" s="2"/>
      <c r="EW1172" s="2"/>
      <c r="EX1172" s="2"/>
      <c r="EY1172" s="2"/>
      <c r="EZ1172" s="2"/>
      <c r="FA1172" s="2"/>
      <c r="FB1172" s="2"/>
      <c r="FC1172" s="2"/>
      <c r="FD1172" s="2"/>
      <c r="FE1172" s="2"/>
      <c r="FF1172" s="2"/>
      <c r="FG1172" s="2"/>
      <c r="FH1172" s="2"/>
      <c r="FI1172" s="2"/>
      <c r="FJ1172" s="2"/>
      <c r="FK1172" s="2"/>
      <c r="FL1172" s="2"/>
      <c r="FM1172" s="2"/>
      <c r="FN1172" s="2"/>
      <c r="FO1172" s="2"/>
      <c r="FP1172" s="2"/>
      <c r="FQ1172" s="2"/>
      <c r="FR1172" s="2"/>
      <c r="FS1172" s="2"/>
      <c r="FT1172" s="2"/>
      <c r="FU1172" s="2"/>
      <c r="FV1172" s="2"/>
      <c r="FW1172" s="2"/>
      <c r="FX1172" s="2"/>
      <c r="FY1172" s="2"/>
      <c r="FZ1172" s="2"/>
      <c r="GA1172" s="2"/>
      <c r="GB1172" s="2"/>
      <c r="GC1172" s="2"/>
      <c r="GD1172" s="2"/>
      <c r="GE1172" s="2"/>
      <c r="GF1172" s="2"/>
      <c r="GG1172" s="2"/>
      <c r="GH1172" s="2"/>
      <c r="GI1172" s="2"/>
      <c r="GJ1172" s="2"/>
      <c r="GK1172" s="2"/>
      <c r="GL1172" s="2"/>
      <c r="GM1172" s="2"/>
      <c r="GN1172" s="2"/>
      <c r="GO1172" s="2"/>
      <c r="GP1172" s="2"/>
      <c r="GQ1172" s="2"/>
      <c r="GR1172" s="2"/>
      <c r="GS1172" s="2"/>
      <c r="GT1172" s="2"/>
      <c r="GU1172" s="2"/>
      <c r="GV1172" s="2"/>
      <c r="GW1172" s="2"/>
      <c r="GX1172" s="2"/>
      <c r="GY1172" s="2"/>
      <c r="GZ1172" s="2"/>
      <c r="HA1172" s="2"/>
      <c r="HB1172" s="2"/>
      <c r="HC1172" s="2"/>
      <c r="HD1172" s="2"/>
      <c r="HE1172" s="2"/>
      <c r="HF1172" s="2"/>
      <c r="HG1172" s="2"/>
      <c r="HH1172" s="2"/>
      <c r="HI1172" s="2"/>
      <c r="HJ1172" s="2"/>
      <c r="HK1172" s="2"/>
      <c r="HL1172" s="2"/>
      <c r="HM1172" s="2"/>
      <c r="HN1172" s="2"/>
      <c r="HO1172" s="2"/>
      <c r="HP1172" s="2"/>
      <c r="HQ1172" s="2"/>
      <c r="HR1172" s="2"/>
      <c r="HS1172" s="2"/>
      <c r="HT1172" s="2"/>
      <c r="HU1172" s="2"/>
      <c r="HV1172" s="2"/>
      <c r="HW1172" s="2"/>
      <c r="HX1172" s="2"/>
      <c r="HY1172" s="2"/>
      <c r="HZ1172" s="2"/>
      <c r="IA1172" s="2"/>
      <c r="IB1172" s="2"/>
      <c r="IC1172" s="2"/>
      <c r="ID1172" s="2"/>
      <c r="IE1172" s="2"/>
      <c r="IF1172" s="2"/>
      <c r="IG1172" s="2"/>
    </row>
    <row r="1173" spans="1:241" s="6" customFormat="1" x14ac:dyDescent="0.25">
      <c r="A1173" s="33"/>
      <c r="B1173" s="29"/>
      <c r="C1173" s="29"/>
      <c r="D1173" s="30"/>
      <c r="E1173" s="29"/>
      <c r="F1173" s="29"/>
      <c r="G1173" s="29"/>
      <c r="H1173" s="29"/>
      <c r="I1173" s="3"/>
      <c r="J1173" s="3"/>
      <c r="K1173" s="3"/>
      <c r="L1173" s="57"/>
      <c r="M1173" s="57"/>
      <c r="N1173" s="57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  <c r="DK1173" s="2"/>
      <c r="DL1173" s="2"/>
      <c r="DM1173" s="2"/>
      <c r="DN1173" s="2"/>
      <c r="DO1173" s="2"/>
      <c r="DP1173" s="2"/>
      <c r="DQ1173" s="2"/>
      <c r="DR1173" s="2"/>
      <c r="DS1173" s="2"/>
      <c r="DT1173" s="2"/>
      <c r="DU1173" s="2"/>
      <c r="DV1173" s="2"/>
      <c r="DW1173" s="2"/>
      <c r="DX1173" s="2"/>
      <c r="DY1173" s="2"/>
      <c r="DZ1173" s="2"/>
      <c r="EA1173" s="2"/>
      <c r="EB1173" s="2"/>
      <c r="EC1173" s="2"/>
      <c r="ED1173" s="2"/>
      <c r="EE1173" s="2"/>
      <c r="EF1173" s="2"/>
      <c r="EG1173" s="2"/>
      <c r="EH1173" s="2"/>
      <c r="EI1173" s="2"/>
      <c r="EJ1173" s="2"/>
      <c r="EK1173" s="2"/>
      <c r="EL1173" s="2"/>
      <c r="EM1173" s="2"/>
      <c r="EN1173" s="2"/>
      <c r="EO1173" s="2"/>
      <c r="EP1173" s="2"/>
      <c r="EQ1173" s="2"/>
      <c r="ER1173" s="2"/>
      <c r="ES1173" s="2"/>
      <c r="ET1173" s="2"/>
      <c r="EU1173" s="2"/>
      <c r="EV1173" s="2"/>
      <c r="EW1173" s="2"/>
      <c r="EX1173" s="2"/>
      <c r="EY1173" s="2"/>
      <c r="EZ1173" s="2"/>
      <c r="FA1173" s="2"/>
      <c r="FB1173" s="2"/>
      <c r="FC1173" s="2"/>
      <c r="FD1173" s="2"/>
      <c r="FE1173" s="2"/>
      <c r="FF1173" s="2"/>
      <c r="FG1173" s="2"/>
      <c r="FH1173" s="2"/>
      <c r="FI1173" s="2"/>
      <c r="FJ1173" s="2"/>
      <c r="FK1173" s="2"/>
      <c r="FL1173" s="2"/>
      <c r="FM1173" s="2"/>
      <c r="FN1173" s="2"/>
      <c r="FO1173" s="2"/>
      <c r="FP1173" s="2"/>
      <c r="FQ1173" s="2"/>
      <c r="FR1173" s="2"/>
      <c r="FS1173" s="2"/>
      <c r="FT1173" s="2"/>
      <c r="FU1173" s="2"/>
      <c r="FV1173" s="2"/>
      <c r="FW1173" s="2"/>
      <c r="FX1173" s="2"/>
      <c r="FY1173" s="2"/>
      <c r="FZ1173" s="2"/>
      <c r="GA1173" s="2"/>
      <c r="GB1173" s="2"/>
      <c r="GC1173" s="2"/>
      <c r="GD1173" s="2"/>
      <c r="GE1173" s="2"/>
      <c r="GF1173" s="2"/>
      <c r="GG1173" s="2"/>
      <c r="GH1173" s="2"/>
      <c r="GI1173" s="2"/>
      <c r="GJ1173" s="2"/>
      <c r="GK1173" s="2"/>
      <c r="GL1173" s="2"/>
      <c r="GM1173" s="2"/>
      <c r="GN1173" s="2"/>
      <c r="GO1173" s="2"/>
      <c r="GP1173" s="2"/>
      <c r="GQ1173" s="2"/>
      <c r="GR1173" s="2"/>
      <c r="GS1173" s="2"/>
      <c r="GT1173" s="2"/>
      <c r="GU1173" s="2"/>
      <c r="GV1173" s="2"/>
      <c r="GW1173" s="2"/>
      <c r="GX1173" s="2"/>
      <c r="GY1173" s="2"/>
      <c r="GZ1173" s="2"/>
      <c r="HA1173" s="2"/>
      <c r="HB1173" s="2"/>
      <c r="HC1173" s="2"/>
      <c r="HD1173" s="2"/>
      <c r="HE1173" s="2"/>
      <c r="HF1173" s="2"/>
      <c r="HG1173" s="2"/>
      <c r="HH1173" s="2"/>
      <c r="HI1173" s="2"/>
      <c r="HJ1173" s="2"/>
      <c r="HK1173" s="2"/>
      <c r="HL1173" s="2"/>
      <c r="HM1173" s="2"/>
      <c r="HN1173" s="2"/>
      <c r="HO1173" s="2"/>
      <c r="HP1173" s="2"/>
      <c r="HQ1173" s="2"/>
      <c r="HR1173" s="2"/>
      <c r="HS1173" s="2"/>
      <c r="HT1173" s="2"/>
      <c r="HU1173" s="2"/>
      <c r="HV1173" s="2"/>
      <c r="HW1173" s="2"/>
      <c r="HX1173" s="2"/>
      <c r="HY1173" s="2"/>
      <c r="HZ1173" s="2"/>
      <c r="IA1173" s="2"/>
      <c r="IB1173" s="2"/>
      <c r="IC1173" s="2"/>
      <c r="ID1173" s="2"/>
      <c r="IE1173" s="2"/>
      <c r="IF1173" s="2"/>
      <c r="IG1173" s="2"/>
    </row>
    <row r="1174" spans="1:241" s="6" customFormat="1" x14ac:dyDescent="0.25">
      <c r="A1174" s="33"/>
      <c r="B1174" s="29"/>
      <c r="C1174" s="29"/>
      <c r="D1174" s="30"/>
      <c r="E1174" s="29"/>
      <c r="F1174" s="29"/>
      <c r="G1174" s="29"/>
      <c r="H1174" s="29"/>
      <c r="I1174" s="3"/>
      <c r="J1174" s="3"/>
      <c r="K1174" s="3"/>
      <c r="L1174" s="57"/>
      <c r="M1174" s="57"/>
      <c r="N1174" s="57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  <c r="DP1174" s="2"/>
      <c r="DQ1174" s="2"/>
      <c r="DR1174" s="2"/>
      <c r="DS1174" s="2"/>
      <c r="DT1174" s="2"/>
      <c r="DU1174" s="2"/>
      <c r="DV1174" s="2"/>
      <c r="DW1174" s="2"/>
      <c r="DX1174" s="2"/>
      <c r="DY1174" s="2"/>
      <c r="DZ1174" s="2"/>
      <c r="EA1174" s="2"/>
      <c r="EB1174" s="2"/>
      <c r="EC1174" s="2"/>
      <c r="ED1174" s="2"/>
      <c r="EE1174" s="2"/>
      <c r="EF1174" s="2"/>
      <c r="EG1174" s="2"/>
      <c r="EH1174" s="2"/>
      <c r="EI1174" s="2"/>
      <c r="EJ1174" s="2"/>
      <c r="EK1174" s="2"/>
      <c r="EL1174" s="2"/>
      <c r="EM1174" s="2"/>
      <c r="EN1174" s="2"/>
      <c r="EO1174" s="2"/>
      <c r="EP1174" s="2"/>
      <c r="EQ1174" s="2"/>
      <c r="ER1174" s="2"/>
      <c r="ES1174" s="2"/>
      <c r="ET1174" s="2"/>
      <c r="EU1174" s="2"/>
      <c r="EV1174" s="2"/>
      <c r="EW1174" s="2"/>
      <c r="EX1174" s="2"/>
      <c r="EY1174" s="2"/>
      <c r="EZ1174" s="2"/>
      <c r="FA1174" s="2"/>
      <c r="FB1174" s="2"/>
      <c r="FC1174" s="2"/>
      <c r="FD1174" s="2"/>
      <c r="FE1174" s="2"/>
      <c r="FF1174" s="2"/>
      <c r="FG1174" s="2"/>
      <c r="FH1174" s="2"/>
      <c r="FI1174" s="2"/>
      <c r="FJ1174" s="2"/>
      <c r="FK1174" s="2"/>
      <c r="FL1174" s="2"/>
      <c r="FM1174" s="2"/>
      <c r="FN1174" s="2"/>
      <c r="FO1174" s="2"/>
      <c r="FP1174" s="2"/>
      <c r="FQ1174" s="2"/>
      <c r="FR1174" s="2"/>
      <c r="FS1174" s="2"/>
      <c r="FT1174" s="2"/>
      <c r="FU1174" s="2"/>
      <c r="FV1174" s="2"/>
      <c r="FW1174" s="2"/>
      <c r="FX1174" s="2"/>
      <c r="FY1174" s="2"/>
      <c r="FZ1174" s="2"/>
      <c r="GA1174" s="2"/>
      <c r="GB1174" s="2"/>
      <c r="GC1174" s="2"/>
      <c r="GD1174" s="2"/>
      <c r="GE1174" s="2"/>
      <c r="GF1174" s="2"/>
      <c r="GG1174" s="2"/>
      <c r="GH1174" s="2"/>
      <c r="GI1174" s="2"/>
      <c r="GJ1174" s="2"/>
      <c r="GK1174" s="2"/>
      <c r="GL1174" s="2"/>
      <c r="GM1174" s="2"/>
      <c r="GN1174" s="2"/>
      <c r="GO1174" s="2"/>
      <c r="GP1174" s="2"/>
      <c r="GQ1174" s="2"/>
      <c r="GR1174" s="2"/>
      <c r="GS1174" s="2"/>
      <c r="GT1174" s="2"/>
      <c r="GU1174" s="2"/>
      <c r="GV1174" s="2"/>
      <c r="GW1174" s="2"/>
      <c r="GX1174" s="2"/>
      <c r="GY1174" s="2"/>
      <c r="GZ1174" s="2"/>
      <c r="HA1174" s="2"/>
      <c r="HB1174" s="2"/>
      <c r="HC1174" s="2"/>
      <c r="HD1174" s="2"/>
      <c r="HE1174" s="2"/>
      <c r="HF1174" s="2"/>
      <c r="HG1174" s="2"/>
      <c r="HH1174" s="2"/>
      <c r="HI1174" s="2"/>
      <c r="HJ1174" s="2"/>
      <c r="HK1174" s="2"/>
      <c r="HL1174" s="2"/>
      <c r="HM1174" s="2"/>
      <c r="HN1174" s="2"/>
      <c r="HO1174" s="2"/>
      <c r="HP1174" s="2"/>
      <c r="HQ1174" s="2"/>
      <c r="HR1174" s="2"/>
      <c r="HS1174" s="2"/>
      <c r="HT1174" s="2"/>
      <c r="HU1174" s="2"/>
      <c r="HV1174" s="2"/>
      <c r="HW1174" s="2"/>
      <c r="HX1174" s="2"/>
      <c r="HY1174" s="2"/>
      <c r="HZ1174" s="2"/>
      <c r="IA1174" s="2"/>
      <c r="IB1174" s="2"/>
      <c r="IC1174" s="2"/>
      <c r="ID1174" s="2"/>
      <c r="IE1174" s="2"/>
      <c r="IF1174" s="2"/>
      <c r="IG1174" s="2"/>
    </row>
    <row r="1175" spans="1:241" s="6" customFormat="1" x14ac:dyDescent="0.25">
      <c r="A1175" s="33"/>
      <c r="B1175" s="29"/>
      <c r="C1175" s="29"/>
      <c r="D1175" s="30"/>
      <c r="E1175" s="29"/>
      <c r="F1175" s="29"/>
      <c r="G1175" s="29"/>
      <c r="H1175" s="29"/>
      <c r="I1175" s="3"/>
      <c r="J1175" s="3"/>
      <c r="K1175" s="3"/>
      <c r="L1175" s="57"/>
      <c r="M1175" s="57"/>
      <c r="N1175" s="57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  <c r="DK1175" s="2"/>
      <c r="DL1175" s="2"/>
      <c r="DM1175" s="2"/>
      <c r="DN1175" s="2"/>
      <c r="DO1175" s="2"/>
      <c r="DP1175" s="2"/>
      <c r="DQ1175" s="2"/>
      <c r="DR1175" s="2"/>
      <c r="DS1175" s="2"/>
      <c r="DT1175" s="2"/>
      <c r="DU1175" s="2"/>
      <c r="DV1175" s="2"/>
      <c r="DW1175" s="2"/>
      <c r="DX1175" s="2"/>
      <c r="DY1175" s="2"/>
      <c r="DZ1175" s="2"/>
      <c r="EA1175" s="2"/>
      <c r="EB1175" s="2"/>
      <c r="EC1175" s="2"/>
      <c r="ED1175" s="2"/>
      <c r="EE1175" s="2"/>
      <c r="EF1175" s="2"/>
      <c r="EG1175" s="2"/>
      <c r="EH1175" s="2"/>
      <c r="EI1175" s="2"/>
      <c r="EJ1175" s="2"/>
      <c r="EK1175" s="2"/>
      <c r="EL1175" s="2"/>
      <c r="EM1175" s="2"/>
      <c r="EN1175" s="2"/>
      <c r="EO1175" s="2"/>
      <c r="EP1175" s="2"/>
      <c r="EQ1175" s="2"/>
      <c r="ER1175" s="2"/>
      <c r="ES1175" s="2"/>
      <c r="ET1175" s="2"/>
      <c r="EU1175" s="2"/>
      <c r="EV1175" s="2"/>
      <c r="EW1175" s="2"/>
      <c r="EX1175" s="2"/>
      <c r="EY1175" s="2"/>
      <c r="EZ1175" s="2"/>
      <c r="FA1175" s="2"/>
      <c r="FB1175" s="2"/>
      <c r="FC1175" s="2"/>
      <c r="FD1175" s="2"/>
      <c r="FE1175" s="2"/>
      <c r="FF1175" s="2"/>
      <c r="FG1175" s="2"/>
      <c r="FH1175" s="2"/>
      <c r="FI1175" s="2"/>
      <c r="FJ1175" s="2"/>
      <c r="FK1175" s="2"/>
      <c r="FL1175" s="2"/>
      <c r="FM1175" s="2"/>
      <c r="FN1175" s="2"/>
      <c r="FO1175" s="2"/>
      <c r="FP1175" s="2"/>
      <c r="FQ1175" s="2"/>
      <c r="FR1175" s="2"/>
      <c r="FS1175" s="2"/>
      <c r="FT1175" s="2"/>
      <c r="FU1175" s="2"/>
      <c r="FV1175" s="2"/>
      <c r="FW1175" s="2"/>
      <c r="FX1175" s="2"/>
      <c r="FY1175" s="2"/>
      <c r="FZ1175" s="2"/>
      <c r="GA1175" s="2"/>
      <c r="GB1175" s="2"/>
      <c r="GC1175" s="2"/>
      <c r="GD1175" s="2"/>
      <c r="GE1175" s="2"/>
      <c r="GF1175" s="2"/>
      <c r="GG1175" s="2"/>
      <c r="GH1175" s="2"/>
      <c r="GI1175" s="2"/>
      <c r="GJ1175" s="2"/>
      <c r="GK1175" s="2"/>
      <c r="GL1175" s="2"/>
      <c r="GM1175" s="2"/>
      <c r="GN1175" s="2"/>
      <c r="GO1175" s="2"/>
      <c r="GP1175" s="2"/>
      <c r="GQ1175" s="2"/>
      <c r="GR1175" s="2"/>
      <c r="GS1175" s="2"/>
      <c r="GT1175" s="2"/>
      <c r="GU1175" s="2"/>
      <c r="GV1175" s="2"/>
      <c r="GW1175" s="2"/>
      <c r="GX1175" s="2"/>
      <c r="GY1175" s="2"/>
      <c r="GZ1175" s="2"/>
      <c r="HA1175" s="2"/>
      <c r="HB1175" s="2"/>
      <c r="HC1175" s="2"/>
      <c r="HD1175" s="2"/>
      <c r="HE1175" s="2"/>
      <c r="HF1175" s="2"/>
      <c r="HG1175" s="2"/>
      <c r="HH1175" s="2"/>
      <c r="HI1175" s="2"/>
      <c r="HJ1175" s="2"/>
      <c r="HK1175" s="2"/>
      <c r="HL1175" s="2"/>
      <c r="HM1175" s="2"/>
      <c r="HN1175" s="2"/>
      <c r="HO1175" s="2"/>
      <c r="HP1175" s="2"/>
      <c r="HQ1175" s="2"/>
      <c r="HR1175" s="2"/>
      <c r="HS1175" s="2"/>
      <c r="HT1175" s="2"/>
      <c r="HU1175" s="2"/>
      <c r="HV1175" s="2"/>
      <c r="HW1175" s="2"/>
      <c r="HX1175" s="2"/>
      <c r="HY1175" s="2"/>
      <c r="HZ1175" s="2"/>
      <c r="IA1175" s="2"/>
      <c r="IB1175" s="2"/>
      <c r="IC1175" s="2"/>
      <c r="ID1175" s="2"/>
      <c r="IE1175" s="2"/>
      <c r="IF1175" s="2"/>
      <c r="IG1175" s="2"/>
    </row>
    <row r="1176" spans="1:241" s="6" customFormat="1" x14ac:dyDescent="0.25">
      <c r="A1176" s="33"/>
      <c r="B1176" s="29"/>
      <c r="C1176" s="29"/>
      <c r="D1176" s="30"/>
      <c r="E1176" s="29"/>
      <c r="F1176" s="29"/>
      <c r="G1176" s="29"/>
      <c r="H1176" s="29"/>
      <c r="I1176" s="3"/>
      <c r="J1176" s="3"/>
      <c r="K1176" s="3"/>
      <c r="L1176" s="57"/>
      <c r="M1176" s="57"/>
      <c r="N1176" s="57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  <c r="DK1176" s="2"/>
      <c r="DL1176" s="2"/>
      <c r="DM1176" s="2"/>
      <c r="DN1176" s="2"/>
      <c r="DO1176" s="2"/>
      <c r="DP1176" s="2"/>
      <c r="DQ1176" s="2"/>
      <c r="DR1176" s="2"/>
      <c r="DS1176" s="2"/>
      <c r="DT1176" s="2"/>
      <c r="DU1176" s="2"/>
      <c r="DV1176" s="2"/>
      <c r="DW1176" s="2"/>
      <c r="DX1176" s="2"/>
      <c r="DY1176" s="2"/>
      <c r="DZ1176" s="2"/>
      <c r="EA1176" s="2"/>
      <c r="EB1176" s="2"/>
      <c r="EC1176" s="2"/>
      <c r="ED1176" s="2"/>
      <c r="EE1176" s="2"/>
      <c r="EF1176" s="2"/>
      <c r="EG1176" s="2"/>
      <c r="EH1176" s="2"/>
      <c r="EI1176" s="2"/>
      <c r="EJ1176" s="2"/>
      <c r="EK1176" s="2"/>
      <c r="EL1176" s="2"/>
      <c r="EM1176" s="2"/>
      <c r="EN1176" s="2"/>
      <c r="EO1176" s="2"/>
      <c r="EP1176" s="2"/>
      <c r="EQ1176" s="2"/>
      <c r="ER1176" s="2"/>
      <c r="ES1176" s="2"/>
      <c r="ET1176" s="2"/>
      <c r="EU1176" s="2"/>
      <c r="EV1176" s="2"/>
      <c r="EW1176" s="2"/>
      <c r="EX1176" s="2"/>
      <c r="EY1176" s="2"/>
      <c r="EZ1176" s="2"/>
      <c r="FA1176" s="2"/>
      <c r="FB1176" s="2"/>
      <c r="FC1176" s="2"/>
      <c r="FD1176" s="2"/>
      <c r="FE1176" s="2"/>
      <c r="FF1176" s="2"/>
      <c r="FG1176" s="2"/>
      <c r="FH1176" s="2"/>
      <c r="FI1176" s="2"/>
      <c r="FJ1176" s="2"/>
      <c r="FK1176" s="2"/>
      <c r="FL1176" s="2"/>
      <c r="FM1176" s="2"/>
      <c r="FN1176" s="2"/>
      <c r="FO1176" s="2"/>
      <c r="FP1176" s="2"/>
      <c r="FQ1176" s="2"/>
      <c r="FR1176" s="2"/>
      <c r="FS1176" s="2"/>
      <c r="FT1176" s="2"/>
      <c r="FU1176" s="2"/>
      <c r="FV1176" s="2"/>
      <c r="FW1176" s="2"/>
      <c r="FX1176" s="2"/>
      <c r="FY1176" s="2"/>
      <c r="FZ1176" s="2"/>
      <c r="GA1176" s="2"/>
      <c r="GB1176" s="2"/>
      <c r="GC1176" s="2"/>
      <c r="GD1176" s="2"/>
      <c r="GE1176" s="2"/>
      <c r="GF1176" s="2"/>
      <c r="GG1176" s="2"/>
      <c r="GH1176" s="2"/>
      <c r="GI1176" s="2"/>
      <c r="GJ1176" s="2"/>
      <c r="GK1176" s="2"/>
      <c r="GL1176" s="2"/>
      <c r="GM1176" s="2"/>
      <c r="GN1176" s="2"/>
      <c r="GO1176" s="2"/>
      <c r="GP1176" s="2"/>
      <c r="GQ1176" s="2"/>
      <c r="GR1176" s="2"/>
      <c r="GS1176" s="2"/>
      <c r="GT1176" s="2"/>
      <c r="GU1176" s="2"/>
      <c r="GV1176" s="2"/>
      <c r="GW1176" s="2"/>
      <c r="GX1176" s="2"/>
      <c r="GY1176" s="2"/>
      <c r="GZ1176" s="2"/>
      <c r="HA1176" s="2"/>
      <c r="HB1176" s="2"/>
      <c r="HC1176" s="2"/>
      <c r="HD1176" s="2"/>
      <c r="HE1176" s="2"/>
      <c r="HF1176" s="2"/>
      <c r="HG1176" s="2"/>
      <c r="HH1176" s="2"/>
      <c r="HI1176" s="2"/>
      <c r="HJ1176" s="2"/>
      <c r="HK1176" s="2"/>
      <c r="HL1176" s="2"/>
      <c r="HM1176" s="2"/>
      <c r="HN1176" s="2"/>
      <c r="HO1176" s="2"/>
      <c r="HP1176" s="2"/>
      <c r="HQ1176" s="2"/>
      <c r="HR1176" s="2"/>
      <c r="HS1176" s="2"/>
      <c r="HT1176" s="2"/>
      <c r="HU1176" s="2"/>
      <c r="HV1176" s="2"/>
      <c r="HW1176" s="2"/>
      <c r="HX1176" s="2"/>
      <c r="HY1176" s="2"/>
      <c r="HZ1176" s="2"/>
      <c r="IA1176" s="2"/>
      <c r="IB1176" s="2"/>
      <c r="IC1176" s="2"/>
      <c r="ID1176" s="2"/>
      <c r="IE1176" s="2"/>
      <c r="IF1176" s="2"/>
      <c r="IG1176" s="2"/>
    </row>
    <row r="1177" spans="1:241" s="6" customFormat="1" x14ac:dyDescent="0.25">
      <c r="A1177" s="33"/>
      <c r="B1177" s="29"/>
      <c r="C1177" s="29"/>
      <c r="D1177" s="30"/>
      <c r="E1177" s="29"/>
      <c r="F1177" s="29"/>
      <c r="G1177" s="29"/>
      <c r="H1177" s="29"/>
      <c r="I1177" s="3"/>
      <c r="J1177" s="3"/>
      <c r="K1177" s="3"/>
      <c r="L1177" s="57"/>
      <c r="M1177" s="57"/>
      <c r="N1177" s="57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  <c r="DK1177" s="2"/>
      <c r="DL1177" s="2"/>
      <c r="DM1177" s="2"/>
      <c r="DN1177" s="2"/>
      <c r="DO1177" s="2"/>
      <c r="DP1177" s="2"/>
      <c r="DQ1177" s="2"/>
      <c r="DR1177" s="2"/>
      <c r="DS1177" s="2"/>
      <c r="DT1177" s="2"/>
      <c r="DU1177" s="2"/>
      <c r="DV1177" s="2"/>
      <c r="DW1177" s="2"/>
      <c r="DX1177" s="2"/>
      <c r="DY1177" s="2"/>
      <c r="DZ1177" s="2"/>
      <c r="EA1177" s="2"/>
      <c r="EB1177" s="2"/>
      <c r="EC1177" s="2"/>
      <c r="ED1177" s="2"/>
      <c r="EE1177" s="2"/>
      <c r="EF1177" s="2"/>
      <c r="EG1177" s="2"/>
      <c r="EH1177" s="2"/>
      <c r="EI1177" s="2"/>
      <c r="EJ1177" s="2"/>
      <c r="EK1177" s="2"/>
      <c r="EL1177" s="2"/>
      <c r="EM1177" s="2"/>
      <c r="EN1177" s="2"/>
      <c r="EO1177" s="2"/>
      <c r="EP1177" s="2"/>
      <c r="EQ1177" s="2"/>
      <c r="ER1177" s="2"/>
      <c r="ES1177" s="2"/>
      <c r="ET1177" s="2"/>
      <c r="EU1177" s="2"/>
      <c r="EV1177" s="2"/>
      <c r="EW1177" s="2"/>
      <c r="EX1177" s="2"/>
      <c r="EY1177" s="2"/>
      <c r="EZ1177" s="2"/>
      <c r="FA1177" s="2"/>
      <c r="FB1177" s="2"/>
      <c r="FC1177" s="2"/>
      <c r="FD1177" s="2"/>
      <c r="FE1177" s="2"/>
      <c r="FF1177" s="2"/>
      <c r="FG1177" s="2"/>
      <c r="FH1177" s="2"/>
      <c r="FI1177" s="2"/>
      <c r="FJ1177" s="2"/>
      <c r="FK1177" s="2"/>
      <c r="FL1177" s="2"/>
      <c r="FM1177" s="2"/>
      <c r="FN1177" s="2"/>
      <c r="FO1177" s="2"/>
      <c r="FP1177" s="2"/>
      <c r="FQ1177" s="2"/>
      <c r="FR1177" s="2"/>
      <c r="FS1177" s="2"/>
      <c r="FT1177" s="2"/>
      <c r="FU1177" s="2"/>
      <c r="FV1177" s="2"/>
      <c r="FW1177" s="2"/>
      <c r="FX1177" s="2"/>
      <c r="FY1177" s="2"/>
      <c r="FZ1177" s="2"/>
      <c r="GA1177" s="2"/>
      <c r="GB1177" s="2"/>
      <c r="GC1177" s="2"/>
      <c r="GD1177" s="2"/>
      <c r="GE1177" s="2"/>
      <c r="GF1177" s="2"/>
      <c r="GG1177" s="2"/>
      <c r="GH1177" s="2"/>
      <c r="GI1177" s="2"/>
      <c r="GJ1177" s="2"/>
      <c r="GK1177" s="2"/>
      <c r="GL1177" s="2"/>
      <c r="GM1177" s="2"/>
      <c r="GN1177" s="2"/>
      <c r="GO1177" s="2"/>
      <c r="GP1177" s="2"/>
      <c r="GQ1177" s="2"/>
      <c r="GR1177" s="2"/>
      <c r="GS1177" s="2"/>
      <c r="GT1177" s="2"/>
      <c r="GU1177" s="2"/>
      <c r="GV1177" s="2"/>
      <c r="GW1177" s="2"/>
      <c r="GX1177" s="2"/>
      <c r="GY1177" s="2"/>
      <c r="GZ1177" s="2"/>
      <c r="HA1177" s="2"/>
      <c r="HB1177" s="2"/>
      <c r="HC1177" s="2"/>
      <c r="HD1177" s="2"/>
      <c r="HE1177" s="2"/>
      <c r="HF1177" s="2"/>
      <c r="HG1177" s="2"/>
      <c r="HH1177" s="2"/>
      <c r="HI1177" s="2"/>
      <c r="HJ1177" s="2"/>
      <c r="HK1177" s="2"/>
      <c r="HL1177" s="2"/>
      <c r="HM1177" s="2"/>
      <c r="HN1177" s="2"/>
      <c r="HO1177" s="2"/>
      <c r="HP1177" s="2"/>
      <c r="HQ1177" s="2"/>
      <c r="HR1177" s="2"/>
      <c r="HS1177" s="2"/>
      <c r="HT1177" s="2"/>
      <c r="HU1177" s="2"/>
      <c r="HV1177" s="2"/>
      <c r="HW1177" s="2"/>
      <c r="HX1177" s="2"/>
      <c r="HY1177" s="2"/>
      <c r="HZ1177" s="2"/>
      <c r="IA1177" s="2"/>
      <c r="IB1177" s="2"/>
      <c r="IC1177" s="2"/>
      <c r="ID1177" s="2"/>
      <c r="IE1177" s="2"/>
      <c r="IF1177" s="2"/>
      <c r="IG1177" s="2"/>
    </row>
    <row r="1178" spans="1:241" s="6" customFormat="1" x14ac:dyDescent="0.25">
      <c r="A1178" s="33"/>
      <c r="B1178" s="29"/>
      <c r="C1178" s="29"/>
      <c r="D1178" s="30"/>
      <c r="E1178" s="29"/>
      <c r="F1178" s="29"/>
      <c r="G1178" s="29"/>
      <c r="H1178" s="29"/>
      <c r="I1178" s="3"/>
      <c r="J1178" s="3"/>
      <c r="K1178" s="3"/>
      <c r="L1178" s="57"/>
      <c r="M1178" s="57"/>
      <c r="N1178" s="57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  <c r="DP1178" s="2"/>
      <c r="DQ1178" s="2"/>
      <c r="DR1178" s="2"/>
      <c r="DS1178" s="2"/>
      <c r="DT1178" s="2"/>
      <c r="DU1178" s="2"/>
      <c r="DV1178" s="2"/>
      <c r="DW1178" s="2"/>
      <c r="DX1178" s="2"/>
      <c r="DY1178" s="2"/>
      <c r="DZ1178" s="2"/>
      <c r="EA1178" s="2"/>
      <c r="EB1178" s="2"/>
      <c r="EC1178" s="2"/>
      <c r="ED1178" s="2"/>
      <c r="EE1178" s="2"/>
      <c r="EF1178" s="2"/>
      <c r="EG1178" s="2"/>
      <c r="EH1178" s="2"/>
      <c r="EI1178" s="2"/>
      <c r="EJ1178" s="2"/>
      <c r="EK1178" s="2"/>
      <c r="EL1178" s="2"/>
      <c r="EM1178" s="2"/>
      <c r="EN1178" s="2"/>
      <c r="EO1178" s="2"/>
      <c r="EP1178" s="2"/>
      <c r="EQ1178" s="2"/>
      <c r="ER1178" s="2"/>
      <c r="ES1178" s="2"/>
      <c r="ET1178" s="2"/>
      <c r="EU1178" s="2"/>
      <c r="EV1178" s="2"/>
      <c r="EW1178" s="2"/>
      <c r="EX1178" s="2"/>
      <c r="EY1178" s="2"/>
      <c r="EZ1178" s="2"/>
      <c r="FA1178" s="2"/>
      <c r="FB1178" s="2"/>
      <c r="FC1178" s="2"/>
      <c r="FD1178" s="2"/>
      <c r="FE1178" s="2"/>
      <c r="FF1178" s="2"/>
      <c r="FG1178" s="2"/>
      <c r="FH1178" s="2"/>
      <c r="FI1178" s="2"/>
      <c r="FJ1178" s="2"/>
      <c r="FK1178" s="2"/>
      <c r="FL1178" s="2"/>
      <c r="FM1178" s="2"/>
      <c r="FN1178" s="2"/>
      <c r="FO1178" s="2"/>
      <c r="FP1178" s="2"/>
      <c r="FQ1178" s="2"/>
      <c r="FR1178" s="2"/>
      <c r="FS1178" s="2"/>
      <c r="FT1178" s="2"/>
      <c r="FU1178" s="2"/>
      <c r="FV1178" s="2"/>
      <c r="FW1178" s="2"/>
      <c r="FX1178" s="2"/>
      <c r="FY1178" s="2"/>
      <c r="FZ1178" s="2"/>
      <c r="GA1178" s="2"/>
      <c r="GB1178" s="2"/>
      <c r="GC1178" s="2"/>
      <c r="GD1178" s="2"/>
      <c r="GE1178" s="2"/>
      <c r="GF1178" s="2"/>
      <c r="GG1178" s="2"/>
      <c r="GH1178" s="2"/>
      <c r="GI1178" s="2"/>
      <c r="GJ1178" s="2"/>
      <c r="GK1178" s="2"/>
      <c r="GL1178" s="2"/>
      <c r="GM1178" s="2"/>
      <c r="GN1178" s="2"/>
      <c r="GO1178" s="2"/>
      <c r="GP1178" s="2"/>
      <c r="GQ1178" s="2"/>
      <c r="GR1178" s="2"/>
      <c r="GS1178" s="2"/>
      <c r="GT1178" s="2"/>
      <c r="GU1178" s="2"/>
      <c r="GV1178" s="2"/>
      <c r="GW1178" s="2"/>
      <c r="GX1178" s="2"/>
      <c r="GY1178" s="2"/>
      <c r="GZ1178" s="2"/>
      <c r="HA1178" s="2"/>
      <c r="HB1178" s="2"/>
      <c r="HC1178" s="2"/>
      <c r="HD1178" s="2"/>
      <c r="HE1178" s="2"/>
      <c r="HF1178" s="2"/>
      <c r="HG1178" s="2"/>
      <c r="HH1178" s="2"/>
      <c r="HI1178" s="2"/>
      <c r="HJ1178" s="2"/>
      <c r="HK1178" s="2"/>
      <c r="HL1178" s="2"/>
      <c r="HM1178" s="2"/>
      <c r="HN1178" s="2"/>
      <c r="HO1178" s="2"/>
      <c r="HP1178" s="2"/>
      <c r="HQ1178" s="2"/>
      <c r="HR1178" s="2"/>
      <c r="HS1178" s="2"/>
      <c r="HT1178" s="2"/>
      <c r="HU1178" s="2"/>
      <c r="HV1178" s="2"/>
      <c r="HW1178" s="2"/>
      <c r="HX1178" s="2"/>
      <c r="HY1178" s="2"/>
      <c r="HZ1178" s="2"/>
      <c r="IA1178" s="2"/>
      <c r="IB1178" s="2"/>
      <c r="IC1178" s="2"/>
      <c r="ID1178" s="2"/>
      <c r="IE1178" s="2"/>
      <c r="IF1178" s="2"/>
      <c r="IG1178" s="2"/>
    </row>
    <row r="1179" spans="1:241" s="6" customFormat="1" x14ac:dyDescent="0.25">
      <c r="A1179" s="33"/>
      <c r="B1179" s="29"/>
      <c r="C1179" s="29"/>
      <c r="D1179" s="30"/>
      <c r="E1179" s="29"/>
      <c r="F1179" s="29"/>
      <c r="G1179" s="29"/>
      <c r="H1179" s="29"/>
      <c r="I1179" s="3"/>
      <c r="J1179" s="3"/>
      <c r="K1179" s="3"/>
      <c r="L1179" s="57"/>
      <c r="M1179" s="57"/>
      <c r="N1179" s="57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  <c r="DK1179" s="2"/>
      <c r="DL1179" s="2"/>
      <c r="DM1179" s="2"/>
      <c r="DN1179" s="2"/>
      <c r="DO1179" s="2"/>
      <c r="DP1179" s="2"/>
      <c r="DQ1179" s="2"/>
      <c r="DR1179" s="2"/>
      <c r="DS1179" s="2"/>
      <c r="DT1179" s="2"/>
      <c r="DU1179" s="2"/>
      <c r="DV1179" s="2"/>
      <c r="DW1179" s="2"/>
      <c r="DX1179" s="2"/>
      <c r="DY1179" s="2"/>
      <c r="DZ1179" s="2"/>
      <c r="EA1179" s="2"/>
      <c r="EB1179" s="2"/>
      <c r="EC1179" s="2"/>
      <c r="ED1179" s="2"/>
      <c r="EE1179" s="2"/>
      <c r="EF1179" s="2"/>
      <c r="EG1179" s="2"/>
      <c r="EH1179" s="2"/>
      <c r="EI1179" s="2"/>
      <c r="EJ1179" s="2"/>
      <c r="EK1179" s="2"/>
      <c r="EL1179" s="2"/>
      <c r="EM1179" s="2"/>
      <c r="EN1179" s="2"/>
      <c r="EO1179" s="2"/>
      <c r="EP1179" s="2"/>
      <c r="EQ1179" s="2"/>
      <c r="ER1179" s="2"/>
      <c r="ES1179" s="2"/>
      <c r="ET1179" s="2"/>
      <c r="EU1179" s="2"/>
      <c r="EV1179" s="2"/>
      <c r="EW1179" s="2"/>
      <c r="EX1179" s="2"/>
      <c r="EY1179" s="2"/>
      <c r="EZ1179" s="2"/>
      <c r="FA1179" s="2"/>
      <c r="FB1179" s="2"/>
      <c r="FC1179" s="2"/>
      <c r="FD1179" s="2"/>
      <c r="FE1179" s="2"/>
      <c r="FF1179" s="2"/>
      <c r="FG1179" s="2"/>
      <c r="FH1179" s="2"/>
      <c r="FI1179" s="2"/>
      <c r="FJ1179" s="2"/>
      <c r="FK1179" s="2"/>
      <c r="FL1179" s="2"/>
      <c r="FM1179" s="2"/>
      <c r="FN1179" s="2"/>
      <c r="FO1179" s="2"/>
      <c r="FP1179" s="2"/>
      <c r="FQ1179" s="2"/>
      <c r="FR1179" s="2"/>
      <c r="FS1179" s="2"/>
      <c r="FT1179" s="2"/>
      <c r="FU1179" s="2"/>
      <c r="FV1179" s="2"/>
      <c r="FW1179" s="2"/>
      <c r="FX1179" s="2"/>
      <c r="FY1179" s="2"/>
      <c r="FZ1179" s="2"/>
      <c r="GA1179" s="2"/>
      <c r="GB1179" s="2"/>
      <c r="GC1179" s="2"/>
      <c r="GD1179" s="2"/>
      <c r="GE1179" s="2"/>
      <c r="GF1179" s="2"/>
      <c r="GG1179" s="2"/>
      <c r="GH1179" s="2"/>
      <c r="GI1179" s="2"/>
      <c r="GJ1179" s="2"/>
      <c r="GK1179" s="2"/>
      <c r="GL1179" s="2"/>
      <c r="GM1179" s="2"/>
      <c r="GN1179" s="2"/>
      <c r="GO1179" s="2"/>
      <c r="GP1179" s="2"/>
      <c r="GQ1179" s="2"/>
      <c r="GR1179" s="2"/>
      <c r="GS1179" s="2"/>
      <c r="GT1179" s="2"/>
      <c r="GU1179" s="2"/>
      <c r="GV1179" s="2"/>
      <c r="GW1179" s="2"/>
      <c r="GX1179" s="2"/>
      <c r="GY1179" s="2"/>
      <c r="GZ1179" s="2"/>
      <c r="HA1179" s="2"/>
      <c r="HB1179" s="2"/>
      <c r="HC1179" s="2"/>
      <c r="HD1179" s="2"/>
      <c r="HE1179" s="2"/>
      <c r="HF1179" s="2"/>
      <c r="HG1179" s="2"/>
      <c r="HH1179" s="2"/>
      <c r="HI1179" s="2"/>
      <c r="HJ1179" s="2"/>
      <c r="HK1179" s="2"/>
      <c r="HL1179" s="2"/>
      <c r="HM1179" s="2"/>
      <c r="HN1179" s="2"/>
      <c r="HO1179" s="2"/>
      <c r="HP1179" s="2"/>
      <c r="HQ1179" s="2"/>
      <c r="HR1179" s="2"/>
      <c r="HS1179" s="2"/>
      <c r="HT1179" s="2"/>
      <c r="HU1179" s="2"/>
      <c r="HV1179" s="2"/>
      <c r="HW1179" s="2"/>
      <c r="HX1179" s="2"/>
      <c r="HY1179" s="2"/>
      <c r="HZ1179" s="2"/>
      <c r="IA1179" s="2"/>
      <c r="IB1179" s="2"/>
      <c r="IC1179" s="2"/>
      <c r="ID1179" s="2"/>
      <c r="IE1179" s="2"/>
      <c r="IF1179" s="2"/>
      <c r="IG1179" s="2"/>
    </row>
    <row r="1180" spans="1:241" s="6" customFormat="1" x14ac:dyDescent="0.25">
      <c r="A1180" s="33"/>
      <c r="B1180" s="29"/>
      <c r="C1180" s="29"/>
      <c r="D1180" s="30"/>
      <c r="E1180" s="29"/>
      <c r="F1180" s="29"/>
      <c r="G1180" s="29"/>
      <c r="H1180" s="29"/>
      <c r="I1180" s="3"/>
      <c r="J1180" s="3"/>
      <c r="K1180" s="3"/>
      <c r="L1180" s="57"/>
      <c r="M1180" s="57"/>
      <c r="N1180" s="57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  <c r="DO1180" s="2"/>
      <c r="DP1180" s="2"/>
      <c r="DQ1180" s="2"/>
      <c r="DR1180" s="2"/>
      <c r="DS1180" s="2"/>
      <c r="DT1180" s="2"/>
      <c r="DU1180" s="2"/>
      <c r="DV1180" s="2"/>
      <c r="DW1180" s="2"/>
      <c r="DX1180" s="2"/>
      <c r="DY1180" s="2"/>
      <c r="DZ1180" s="2"/>
      <c r="EA1180" s="2"/>
      <c r="EB1180" s="2"/>
      <c r="EC1180" s="2"/>
      <c r="ED1180" s="2"/>
      <c r="EE1180" s="2"/>
      <c r="EF1180" s="2"/>
      <c r="EG1180" s="2"/>
      <c r="EH1180" s="2"/>
      <c r="EI1180" s="2"/>
      <c r="EJ1180" s="2"/>
      <c r="EK1180" s="2"/>
      <c r="EL1180" s="2"/>
      <c r="EM1180" s="2"/>
      <c r="EN1180" s="2"/>
      <c r="EO1180" s="2"/>
      <c r="EP1180" s="2"/>
      <c r="EQ1180" s="2"/>
      <c r="ER1180" s="2"/>
      <c r="ES1180" s="2"/>
      <c r="ET1180" s="2"/>
      <c r="EU1180" s="2"/>
      <c r="EV1180" s="2"/>
      <c r="EW1180" s="2"/>
      <c r="EX1180" s="2"/>
      <c r="EY1180" s="2"/>
      <c r="EZ1180" s="2"/>
      <c r="FA1180" s="2"/>
      <c r="FB1180" s="2"/>
      <c r="FC1180" s="2"/>
      <c r="FD1180" s="2"/>
      <c r="FE1180" s="2"/>
      <c r="FF1180" s="2"/>
      <c r="FG1180" s="2"/>
      <c r="FH1180" s="2"/>
      <c r="FI1180" s="2"/>
      <c r="FJ1180" s="2"/>
      <c r="FK1180" s="2"/>
      <c r="FL1180" s="2"/>
      <c r="FM1180" s="2"/>
      <c r="FN1180" s="2"/>
      <c r="FO1180" s="2"/>
      <c r="FP1180" s="2"/>
      <c r="FQ1180" s="2"/>
      <c r="FR1180" s="2"/>
      <c r="FS1180" s="2"/>
      <c r="FT1180" s="2"/>
      <c r="FU1180" s="2"/>
      <c r="FV1180" s="2"/>
      <c r="FW1180" s="2"/>
      <c r="FX1180" s="2"/>
      <c r="FY1180" s="2"/>
      <c r="FZ1180" s="2"/>
      <c r="GA1180" s="2"/>
      <c r="GB1180" s="2"/>
      <c r="GC1180" s="2"/>
      <c r="GD1180" s="2"/>
      <c r="GE1180" s="2"/>
      <c r="GF1180" s="2"/>
      <c r="GG1180" s="2"/>
      <c r="GH1180" s="2"/>
      <c r="GI1180" s="2"/>
      <c r="GJ1180" s="2"/>
      <c r="GK1180" s="2"/>
      <c r="GL1180" s="2"/>
      <c r="GM1180" s="2"/>
      <c r="GN1180" s="2"/>
      <c r="GO1180" s="2"/>
      <c r="GP1180" s="2"/>
      <c r="GQ1180" s="2"/>
      <c r="GR1180" s="2"/>
      <c r="GS1180" s="2"/>
      <c r="GT1180" s="2"/>
      <c r="GU1180" s="2"/>
      <c r="GV1180" s="2"/>
      <c r="GW1180" s="2"/>
      <c r="GX1180" s="2"/>
      <c r="GY1180" s="2"/>
      <c r="GZ1180" s="2"/>
      <c r="HA1180" s="2"/>
      <c r="HB1180" s="2"/>
      <c r="HC1180" s="2"/>
      <c r="HD1180" s="2"/>
      <c r="HE1180" s="2"/>
      <c r="HF1180" s="2"/>
      <c r="HG1180" s="2"/>
      <c r="HH1180" s="2"/>
      <c r="HI1180" s="2"/>
      <c r="HJ1180" s="2"/>
      <c r="HK1180" s="2"/>
      <c r="HL1180" s="2"/>
      <c r="HM1180" s="2"/>
      <c r="HN1180" s="2"/>
      <c r="HO1180" s="2"/>
      <c r="HP1180" s="2"/>
      <c r="HQ1180" s="2"/>
      <c r="HR1180" s="2"/>
      <c r="HS1180" s="2"/>
      <c r="HT1180" s="2"/>
      <c r="HU1180" s="2"/>
      <c r="HV1180" s="2"/>
      <c r="HW1180" s="2"/>
      <c r="HX1180" s="2"/>
      <c r="HY1180" s="2"/>
      <c r="HZ1180" s="2"/>
      <c r="IA1180" s="2"/>
      <c r="IB1180" s="2"/>
      <c r="IC1180" s="2"/>
      <c r="ID1180" s="2"/>
      <c r="IE1180" s="2"/>
      <c r="IF1180" s="2"/>
      <c r="IG1180" s="2"/>
    </row>
    <row r="1181" spans="1:241" s="6" customFormat="1" x14ac:dyDescent="0.25">
      <c r="A1181" s="33"/>
      <c r="B1181" s="29"/>
      <c r="C1181" s="29"/>
      <c r="D1181" s="30"/>
      <c r="E1181" s="29"/>
      <c r="F1181" s="29"/>
      <c r="G1181" s="29"/>
      <c r="H1181" s="29"/>
      <c r="I1181" s="3"/>
      <c r="J1181" s="3"/>
      <c r="K1181" s="3"/>
      <c r="L1181" s="57"/>
      <c r="M1181" s="57"/>
      <c r="N1181" s="57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  <c r="DK1181" s="2"/>
      <c r="DL1181" s="2"/>
      <c r="DM1181" s="2"/>
      <c r="DN1181" s="2"/>
      <c r="DO1181" s="2"/>
      <c r="DP1181" s="2"/>
      <c r="DQ1181" s="2"/>
      <c r="DR1181" s="2"/>
      <c r="DS1181" s="2"/>
      <c r="DT1181" s="2"/>
      <c r="DU1181" s="2"/>
      <c r="DV1181" s="2"/>
      <c r="DW1181" s="2"/>
      <c r="DX1181" s="2"/>
      <c r="DY1181" s="2"/>
      <c r="DZ1181" s="2"/>
      <c r="EA1181" s="2"/>
      <c r="EB1181" s="2"/>
      <c r="EC1181" s="2"/>
      <c r="ED1181" s="2"/>
      <c r="EE1181" s="2"/>
      <c r="EF1181" s="2"/>
      <c r="EG1181" s="2"/>
      <c r="EH1181" s="2"/>
      <c r="EI1181" s="2"/>
      <c r="EJ1181" s="2"/>
      <c r="EK1181" s="2"/>
      <c r="EL1181" s="2"/>
      <c r="EM1181" s="2"/>
      <c r="EN1181" s="2"/>
      <c r="EO1181" s="2"/>
      <c r="EP1181" s="2"/>
      <c r="EQ1181" s="2"/>
      <c r="ER1181" s="2"/>
      <c r="ES1181" s="2"/>
      <c r="ET1181" s="2"/>
      <c r="EU1181" s="2"/>
      <c r="EV1181" s="2"/>
      <c r="EW1181" s="2"/>
      <c r="EX1181" s="2"/>
      <c r="EY1181" s="2"/>
      <c r="EZ1181" s="2"/>
      <c r="FA1181" s="2"/>
      <c r="FB1181" s="2"/>
      <c r="FC1181" s="2"/>
      <c r="FD1181" s="2"/>
      <c r="FE1181" s="2"/>
      <c r="FF1181" s="2"/>
      <c r="FG1181" s="2"/>
      <c r="FH1181" s="2"/>
      <c r="FI1181" s="2"/>
      <c r="FJ1181" s="2"/>
      <c r="FK1181" s="2"/>
      <c r="FL1181" s="2"/>
      <c r="FM1181" s="2"/>
      <c r="FN1181" s="2"/>
      <c r="FO1181" s="2"/>
      <c r="FP1181" s="2"/>
      <c r="FQ1181" s="2"/>
      <c r="FR1181" s="2"/>
      <c r="FS1181" s="2"/>
      <c r="FT1181" s="2"/>
      <c r="FU1181" s="2"/>
      <c r="FV1181" s="2"/>
      <c r="FW1181" s="2"/>
      <c r="FX1181" s="2"/>
      <c r="FY1181" s="2"/>
      <c r="FZ1181" s="2"/>
      <c r="GA1181" s="2"/>
      <c r="GB1181" s="2"/>
      <c r="GC1181" s="2"/>
      <c r="GD1181" s="2"/>
      <c r="GE1181" s="2"/>
      <c r="GF1181" s="2"/>
      <c r="GG1181" s="2"/>
      <c r="GH1181" s="2"/>
      <c r="GI1181" s="2"/>
      <c r="GJ1181" s="2"/>
      <c r="GK1181" s="2"/>
      <c r="GL1181" s="2"/>
      <c r="GM1181" s="2"/>
      <c r="GN1181" s="2"/>
      <c r="GO1181" s="2"/>
      <c r="GP1181" s="2"/>
      <c r="GQ1181" s="2"/>
      <c r="GR1181" s="2"/>
      <c r="GS1181" s="2"/>
      <c r="GT1181" s="2"/>
      <c r="GU1181" s="2"/>
      <c r="GV1181" s="2"/>
      <c r="GW1181" s="2"/>
      <c r="GX1181" s="2"/>
      <c r="GY1181" s="2"/>
      <c r="GZ1181" s="2"/>
      <c r="HA1181" s="2"/>
      <c r="HB1181" s="2"/>
      <c r="HC1181" s="2"/>
      <c r="HD1181" s="2"/>
      <c r="HE1181" s="2"/>
      <c r="HF1181" s="2"/>
      <c r="HG1181" s="2"/>
      <c r="HH1181" s="2"/>
      <c r="HI1181" s="2"/>
      <c r="HJ1181" s="2"/>
      <c r="HK1181" s="2"/>
      <c r="HL1181" s="2"/>
      <c r="HM1181" s="2"/>
      <c r="HN1181" s="2"/>
      <c r="HO1181" s="2"/>
      <c r="HP1181" s="2"/>
      <c r="HQ1181" s="2"/>
      <c r="HR1181" s="2"/>
      <c r="HS1181" s="2"/>
      <c r="HT1181" s="2"/>
      <c r="HU1181" s="2"/>
      <c r="HV1181" s="2"/>
      <c r="HW1181" s="2"/>
      <c r="HX1181" s="2"/>
      <c r="HY1181" s="2"/>
      <c r="HZ1181" s="2"/>
      <c r="IA1181" s="2"/>
      <c r="IB1181" s="2"/>
      <c r="IC1181" s="2"/>
      <c r="ID1181" s="2"/>
      <c r="IE1181" s="2"/>
      <c r="IF1181" s="2"/>
      <c r="IG1181" s="2"/>
    </row>
    <row r="1182" spans="1:241" s="6" customFormat="1" x14ac:dyDescent="0.25">
      <c r="A1182" s="33"/>
      <c r="B1182" s="29"/>
      <c r="C1182" s="29"/>
      <c r="D1182" s="30"/>
      <c r="E1182" s="29"/>
      <c r="F1182" s="29"/>
      <c r="G1182" s="29"/>
      <c r="H1182" s="29"/>
      <c r="I1182" s="3"/>
      <c r="J1182" s="3"/>
      <c r="K1182" s="3"/>
      <c r="L1182" s="57"/>
      <c r="M1182" s="57"/>
      <c r="N1182" s="57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  <c r="DP1182" s="2"/>
      <c r="DQ1182" s="2"/>
      <c r="DR1182" s="2"/>
      <c r="DS1182" s="2"/>
      <c r="DT1182" s="2"/>
      <c r="DU1182" s="2"/>
      <c r="DV1182" s="2"/>
      <c r="DW1182" s="2"/>
      <c r="DX1182" s="2"/>
      <c r="DY1182" s="2"/>
      <c r="DZ1182" s="2"/>
      <c r="EA1182" s="2"/>
      <c r="EB1182" s="2"/>
      <c r="EC1182" s="2"/>
      <c r="ED1182" s="2"/>
      <c r="EE1182" s="2"/>
      <c r="EF1182" s="2"/>
      <c r="EG1182" s="2"/>
      <c r="EH1182" s="2"/>
      <c r="EI1182" s="2"/>
      <c r="EJ1182" s="2"/>
      <c r="EK1182" s="2"/>
      <c r="EL1182" s="2"/>
      <c r="EM1182" s="2"/>
      <c r="EN1182" s="2"/>
      <c r="EO1182" s="2"/>
      <c r="EP1182" s="2"/>
      <c r="EQ1182" s="2"/>
      <c r="ER1182" s="2"/>
      <c r="ES1182" s="2"/>
      <c r="ET1182" s="2"/>
      <c r="EU1182" s="2"/>
      <c r="EV1182" s="2"/>
      <c r="EW1182" s="2"/>
      <c r="EX1182" s="2"/>
      <c r="EY1182" s="2"/>
      <c r="EZ1182" s="2"/>
      <c r="FA1182" s="2"/>
      <c r="FB1182" s="2"/>
      <c r="FC1182" s="2"/>
      <c r="FD1182" s="2"/>
      <c r="FE1182" s="2"/>
      <c r="FF1182" s="2"/>
      <c r="FG1182" s="2"/>
      <c r="FH1182" s="2"/>
      <c r="FI1182" s="2"/>
      <c r="FJ1182" s="2"/>
      <c r="FK1182" s="2"/>
      <c r="FL1182" s="2"/>
      <c r="FM1182" s="2"/>
      <c r="FN1182" s="2"/>
      <c r="FO1182" s="2"/>
      <c r="FP1182" s="2"/>
      <c r="FQ1182" s="2"/>
      <c r="FR1182" s="2"/>
      <c r="FS1182" s="2"/>
      <c r="FT1182" s="2"/>
      <c r="FU1182" s="2"/>
      <c r="FV1182" s="2"/>
      <c r="FW1182" s="2"/>
      <c r="FX1182" s="2"/>
      <c r="FY1182" s="2"/>
      <c r="FZ1182" s="2"/>
      <c r="GA1182" s="2"/>
      <c r="GB1182" s="2"/>
      <c r="GC1182" s="2"/>
      <c r="GD1182" s="2"/>
      <c r="GE1182" s="2"/>
      <c r="GF1182" s="2"/>
      <c r="GG1182" s="2"/>
      <c r="GH1182" s="2"/>
      <c r="GI1182" s="2"/>
      <c r="GJ1182" s="2"/>
      <c r="GK1182" s="2"/>
      <c r="GL1182" s="2"/>
      <c r="GM1182" s="2"/>
      <c r="GN1182" s="2"/>
      <c r="GO1182" s="2"/>
      <c r="GP1182" s="2"/>
      <c r="GQ1182" s="2"/>
      <c r="GR1182" s="2"/>
      <c r="GS1182" s="2"/>
      <c r="GT1182" s="2"/>
      <c r="GU1182" s="2"/>
      <c r="GV1182" s="2"/>
      <c r="GW1182" s="2"/>
      <c r="GX1182" s="2"/>
      <c r="GY1182" s="2"/>
      <c r="GZ1182" s="2"/>
      <c r="HA1182" s="2"/>
      <c r="HB1182" s="2"/>
      <c r="HC1182" s="2"/>
      <c r="HD1182" s="2"/>
      <c r="HE1182" s="2"/>
      <c r="HF1182" s="2"/>
      <c r="HG1182" s="2"/>
      <c r="HH1182" s="2"/>
      <c r="HI1182" s="2"/>
      <c r="HJ1182" s="2"/>
      <c r="HK1182" s="2"/>
      <c r="HL1182" s="2"/>
      <c r="HM1182" s="2"/>
      <c r="HN1182" s="2"/>
      <c r="HO1182" s="2"/>
      <c r="HP1182" s="2"/>
      <c r="HQ1182" s="2"/>
      <c r="HR1182" s="2"/>
      <c r="HS1182" s="2"/>
      <c r="HT1182" s="2"/>
      <c r="HU1182" s="2"/>
      <c r="HV1182" s="2"/>
      <c r="HW1182" s="2"/>
      <c r="HX1182" s="2"/>
      <c r="HY1182" s="2"/>
      <c r="HZ1182" s="2"/>
      <c r="IA1182" s="2"/>
      <c r="IB1182" s="2"/>
      <c r="IC1182" s="2"/>
      <c r="ID1182" s="2"/>
      <c r="IE1182" s="2"/>
      <c r="IF1182" s="2"/>
      <c r="IG1182" s="2"/>
    </row>
    <row r="1183" spans="1:241" s="6" customFormat="1" x14ac:dyDescent="0.25">
      <c r="A1183" s="33"/>
      <c r="B1183" s="29"/>
      <c r="C1183" s="29"/>
      <c r="D1183" s="30"/>
      <c r="E1183" s="29"/>
      <c r="F1183" s="29"/>
      <c r="G1183" s="29"/>
      <c r="H1183" s="29"/>
      <c r="I1183" s="3"/>
      <c r="J1183" s="3"/>
      <c r="K1183" s="3"/>
      <c r="L1183" s="57"/>
      <c r="M1183" s="57"/>
      <c r="N1183" s="57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  <c r="DK1183" s="2"/>
      <c r="DL1183" s="2"/>
      <c r="DM1183" s="2"/>
      <c r="DN1183" s="2"/>
      <c r="DO1183" s="2"/>
      <c r="DP1183" s="2"/>
      <c r="DQ1183" s="2"/>
      <c r="DR1183" s="2"/>
      <c r="DS1183" s="2"/>
      <c r="DT1183" s="2"/>
      <c r="DU1183" s="2"/>
      <c r="DV1183" s="2"/>
      <c r="DW1183" s="2"/>
      <c r="DX1183" s="2"/>
      <c r="DY1183" s="2"/>
      <c r="DZ1183" s="2"/>
      <c r="EA1183" s="2"/>
      <c r="EB1183" s="2"/>
      <c r="EC1183" s="2"/>
      <c r="ED1183" s="2"/>
      <c r="EE1183" s="2"/>
      <c r="EF1183" s="2"/>
      <c r="EG1183" s="2"/>
      <c r="EH1183" s="2"/>
      <c r="EI1183" s="2"/>
      <c r="EJ1183" s="2"/>
      <c r="EK1183" s="2"/>
      <c r="EL1183" s="2"/>
      <c r="EM1183" s="2"/>
      <c r="EN1183" s="2"/>
      <c r="EO1183" s="2"/>
      <c r="EP1183" s="2"/>
      <c r="EQ1183" s="2"/>
      <c r="ER1183" s="2"/>
      <c r="ES1183" s="2"/>
      <c r="ET1183" s="2"/>
      <c r="EU1183" s="2"/>
      <c r="EV1183" s="2"/>
      <c r="EW1183" s="2"/>
      <c r="EX1183" s="2"/>
      <c r="EY1183" s="2"/>
      <c r="EZ1183" s="2"/>
      <c r="FA1183" s="2"/>
      <c r="FB1183" s="2"/>
      <c r="FC1183" s="2"/>
      <c r="FD1183" s="2"/>
      <c r="FE1183" s="2"/>
      <c r="FF1183" s="2"/>
      <c r="FG1183" s="2"/>
      <c r="FH1183" s="2"/>
      <c r="FI1183" s="2"/>
      <c r="FJ1183" s="2"/>
      <c r="FK1183" s="2"/>
      <c r="FL1183" s="2"/>
      <c r="FM1183" s="2"/>
      <c r="FN1183" s="2"/>
      <c r="FO1183" s="2"/>
      <c r="FP1183" s="2"/>
      <c r="FQ1183" s="2"/>
      <c r="FR1183" s="2"/>
      <c r="FS1183" s="2"/>
      <c r="FT1183" s="2"/>
      <c r="FU1183" s="2"/>
      <c r="FV1183" s="2"/>
      <c r="FW1183" s="2"/>
      <c r="FX1183" s="2"/>
      <c r="FY1183" s="2"/>
      <c r="FZ1183" s="2"/>
      <c r="GA1183" s="2"/>
      <c r="GB1183" s="2"/>
      <c r="GC1183" s="2"/>
      <c r="GD1183" s="2"/>
      <c r="GE1183" s="2"/>
      <c r="GF1183" s="2"/>
      <c r="GG1183" s="2"/>
      <c r="GH1183" s="2"/>
      <c r="GI1183" s="2"/>
      <c r="GJ1183" s="2"/>
      <c r="GK1183" s="2"/>
      <c r="GL1183" s="2"/>
      <c r="GM1183" s="2"/>
      <c r="GN1183" s="2"/>
      <c r="GO1183" s="2"/>
      <c r="GP1183" s="2"/>
      <c r="GQ1183" s="2"/>
      <c r="GR1183" s="2"/>
      <c r="GS1183" s="2"/>
      <c r="GT1183" s="2"/>
      <c r="GU1183" s="2"/>
      <c r="GV1183" s="2"/>
      <c r="GW1183" s="2"/>
      <c r="GX1183" s="2"/>
      <c r="GY1183" s="2"/>
      <c r="GZ1183" s="2"/>
      <c r="HA1183" s="2"/>
      <c r="HB1183" s="2"/>
      <c r="HC1183" s="2"/>
      <c r="HD1183" s="2"/>
      <c r="HE1183" s="2"/>
      <c r="HF1183" s="2"/>
      <c r="HG1183" s="2"/>
      <c r="HH1183" s="2"/>
      <c r="HI1183" s="2"/>
      <c r="HJ1183" s="2"/>
      <c r="HK1183" s="2"/>
      <c r="HL1183" s="2"/>
      <c r="HM1183" s="2"/>
      <c r="HN1183" s="2"/>
      <c r="HO1183" s="2"/>
      <c r="HP1183" s="2"/>
      <c r="HQ1183" s="2"/>
      <c r="HR1183" s="2"/>
      <c r="HS1183" s="2"/>
      <c r="HT1183" s="2"/>
      <c r="HU1183" s="2"/>
      <c r="HV1183" s="2"/>
      <c r="HW1183" s="2"/>
      <c r="HX1183" s="2"/>
      <c r="HY1183" s="2"/>
      <c r="HZ1183" s="2"/>
      <c r="IA1183" s="2"/>
      <c r="IB1183" s="2"/>
      <c r="IC1183" s="2"/>
      <c r="ID1183" s="2"/>
      <c r="IE1183" s="2"/>
      <c r="IF1183" s="2"/>
      <c r="IG1183" s="2"/>
    </row>
    <row r="1184" spans="1:241" s="6" customFormat="1" x14ac:dyDescent="0.25">
      <c r="A1184" s="33"/>
      <c r="B1184" s="29"/>
      <c r="C1184" s="29"/>
      <c r="D1184" s="30"/>
      <c r="E1184" s="29"/>
      <c r="F1184" s="29"/>
      <c r="G1184" s="29"/>
      <c r="H1184" s="29"/>
      <c r="I1184" s="3"/>
      <c r="J1184" s="3"/>
      <c r="K1184" s="3"/>
      <c r="L1184" s="57"/>
      <c r="M1184" s="57"/>
      <c r="N1184" s="57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  <c r="DP1184" s="2"/>
      <c r="DQ1184" s="2"/>
      <c r="DR1184" s="2"/>
      <c r="DS1184" s="2"/>
      <c r="DT1184" s="2"/>
      <c r="DU1184" s="2"/>
      <c r="DV1184" s="2"/>
      <c r="DW1184" s="2"/>
      <c r="DX1184" s="2"/>
      <c r="DY1184" s="2"/>
      <c r="DZ1184" s="2"/>
      <c r="EA1184" s="2"/>
      <c r="EB1184" s="2"/>
      <c r="EC1184" s="2"/>
      <c r="ED1184" s="2"/>
      <c r="EE1184" s="2"/>
      <c r="EF1184" s="2"/>
      <c r="EG1184" s="2"/>
      <c r="EH1184" s="2"/>
      <c r="EI1184" s="2"/>
      <c r="EJ1184" s="2"/>
      <c r="EK1184" s="2"/>
      <c r="EL1184" s="2"/>
      <c r="EM1184" s="2"/>
      <c r="EN1184" s="2"/>
      <c r="EO1184" s="2"/>
      <c r="EP1184" s="2"/>
      <c r="EQ1184" s="2"/>
      <c r="ER1184" s="2"/>
      <c r="ES1184" s="2"/>
      <c r="ET1184" s="2"/>
      <c r="EU1184" s="2"/>
      <c r="EV1184" s="2"/>
      <c r="EW1184" s="2"/>
      <c r="EX1184" s="2"/>
      <c r="EY1184" s="2"/>
      <c r="EZ1184" s="2"/>
      <c r="FA1184" s="2"/>
      <c r="FB1184" s="2"/>
      <c r="FC1184" s="2"/>
      <c r="FD1184" s="2"/>
      <c r="FE1184" s="2"/>
      <c r="FF1184" s="2"/>
      <c r="FG1184" s="2"/>
      <c r="FH1184" s="2"/>
      <c r="FI1184" s="2"/>
      <c r="FJ1184" s="2"/>
      <c r="FK1184" s="2"/>
      <c r="FL1184" s="2"/>
      <c r="FM1184" s="2"/>
      <c r="FN1184" s="2"/>
      <c r="FO1184" s="2"/>
      <c r="FP1184" s="2"/>
      <c r="FQ1184" s="2"/>
      <c r="FR1184" s="2"/>
      <c r="FS1184" s="2"/>
      <c r="FT1184" s="2"/>
      <c r="FU1184" s="2"/>
      <c r="FV1184" s="2"/>
      <c r="FW1184" s="2"/>
      <c r="FX1184" s="2"/>
      <c r="FY1184" s="2"/>
      <c r="FZ1184" s="2"/>
      <c r="GA1184" s="2"/>
      <c r="GB1184" s="2"/>
      <c r="GC1184" s="2"/>
      <c r="GD1184" s="2"/>
      <c r="GE1184" s="2"/>
      <c r="GF1184" s="2"/>
      <c r="GG1184" s="2"/>
      <c r="GH1184" s="2"/>
      <c r="GI1184" s="2"/>
      <c r="GJ1184" s="2"/>
      <c r="GK1184" s="2"/>
      <c r="GL1184" s="2"/>
      <c r="GM1184" s="2"/>
      <c r="GN1184" s="2"/>
      <c r="GO1184" s="2"/>
      <c r="GP1184" s="2"/>
      <c r="GQ1184" s="2"/>
      <c r="GR1184" s="2"/>
      <c r="GS1184" s="2"/>
      <c r="GT1184" s="2"/>
      <c r="GU1184" s="2"/>
      <c r="GV1184" s="2"/>
      <c r="GW1184" s="2"/>
      <c r="GX1184" s="2"/>
      <c r="GY1184" s="2"/>
      <c r="GZ1184" s="2"/>
      <c r="HA1184" s="2"/>
      <c r="HB1184" s="2"/>
      <c r="HC1184" s="2"/>
      <c r="HD1184" s="2"/>
      <c r="HE1184" s="2"/>
      <c r="HF1184" s="2"/>
      <c r="HG1184" s="2"/>
      <c r="HH1184" s="2"/>
      <c r="HI1184" s="2"/>
      <c r="HJ1184" s="2"/>
      <c r="HK1184" s="2"/>
      <c r="HL1184" s="2"/>
      <c r="HM1184" s="2"/>
      <c r="HN1184" s="2"/>
      <c r="HO1184" s="2"/>
      <c r="HP1184" s="2"/>
      <c r="HQ1184" s="2"/>
      <c r="HR1184" s="2"/>
      <c r="HS1184" s="2"/>
      <c r="HT1184" s="2"/>
      <c r="HU1184" s="2"/>
      <c r="HV1184" s="2"/>
      <c r="HW1184" s="2"/>
      <c r="HX1184" s="2"/>
      <c r="HY1184" s="2"/>
      <c r="HZ1184" s="2"/>
      <c r="IA1184" s="2"/>
      <c r="IB1184" s="2"/>
      <c r="IC1184" s="2"/>
      <c r="ID1184" s="2"/>
      <c r="IE1184" s="2"/>
      <c r="IF1184" s="2"/>
      <c r="IG1184" s="2"/>
    </row>
    <row r="1185" spans="1:241" s="6" customFormat="1" x14ac:dyDescent="0.25">
      <c r="A1185" s="33"/>
      <c r="B1185" s="29"/>
      <c r="C1185" s="29"/>
      <c r="D1185" s="30"/>
      <c r="E1185" s="29"/>
      <c r="F1185" s="29"/>
      <c r="G1185" s="29"/>
      <c r="H1185" s="29"/>
      <c r="I1185" s="3"/>
      <c r="J1185" s="3"/>
      <c r="K1185" s="3"/>
      <c r="L1185" s="57"/>
      <c r="M1185" s="57"/>
      <c r="N1185" s="57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  <c r="DK1185" s="2"/>
      <c r="DL1185" s="2"/>
      <c r="DM1185" s="2"/>
      <c r="DN1185" s="2"/>
      <c r="DO1185" s="2"/>
      <c r="DP1185" s="2"/>
      <c r="DQ1185" s="2"/>
      <c r="DR1185" s="2"/>
      <c r="DS1185" s="2"/>
      <c r="DT1185" s="2"/>
      <c r="DU1185" s="2"/>
      <c r="DV1185" s="2"/>
      <c r="DW1185" s="2"/>
      <c r="DX1185" s="2"/>
      <c r="DY1185" s="2"/>
      <c r="DZ1185" s="2"/>
      <c r="EA1185" s="2"/>
      <c r="EB1185" s="2"/>
      <c r="EC1185" s="2"/>
      <c r="ED1185" s="2"/>
      <c r="EE1185" s="2"/>
      <c r="EF1185" s="2"/>
      <c r="EG1185" s="2"/>
      <c r="EH1185" s="2"/>
      <c r="EI1185" s="2"/>
      <c r="EJ1185" s="2"/>
      <c r="EK1185" s="2"/>
      <c r="EL1185" s="2"/>
      <c r="EM1185" s="2"/>
      <c r="EN1185" s="2"/>
      <c r="EO1185" s="2"/>
      <c r="EP1185" s="2"/>
      <c r="EQ1185" s="2"/>
      <c r="ER1185" s="2"/>
      <c r="ES1185" s="2"/>
      <c r="ET1185" s="2"/>
      <c r="EU1185" s="2"/>
      <c r="EV1185" s="2"/>
      <c r="EW1185" s="2"/>
      <c r="EX1185" s="2"/>
      <c r="EY1185" s="2"/>
      <c r="EZ1185" s="2"/>
      <c r="FA1185" s="2"/>
      <c r="FB1185" s="2"/>
      <c r="FC1185" s="2"/>
      <c r="FD1185" s="2"/>
      <c r="FE1185" s="2"/>
      <c r="FF1185" s="2"/>
      <c r="FG1185" s="2"/>
      <c r="FH1185" s="2"/>
      <c r="FI1185" s="2"/>
      <c r="FJ1185" s="2"/>
      <c r="FK1185" s="2"/>
      <c r="FL1185" s="2"/>
      <c r="FM1185" s="2"/>
      <c r="FN1185" s="2"/>
      <c r="FO1185" s="2"/>
      <c r="FP1185" s="2"/>
      <c r="FQ1185" s="2"/>
      <c r="FR1185" s="2"/>
      <c r="FS1185" s="2"/>
      <c r="FT1185" s="2"/>
      <c r="FU1185" s="2"/>
      <c r="FV1185" s="2"/>
      <c r="FW1185" s="2"/>
      <c r="FX1185" s="2"/>
      <c r="FY1185" s="2"/>
      <c r="FZ1185" s="2"/>
      <c r="GA1185" s="2"/>
      <c r="GB1185" s="2"/>
      <c r="GC1185" s="2"/>
      <c r="GD1185" s="2"/>
      <c r="GE1185" s="2"/>
      <c r="GF1185" s="2"/>
      <c r="GG1185" s="2"/>
      <c r="GH1185" s="2"/>
      <c r="GI1185" s="2"/>
      <c r="GJ1185" s="2"/>
      <c r="GK1185" s="2"/>
      <c r="GL1185" s="2"/>
      <c r="GM1185" s="2"/>
      <c r="GN1185" s="2"/>
      <c r="GO1185" s="2"/>
      <c r="GP1185" s="2"/>
      <c r="GQ1185" s="2"/>
      <c r="GR1185" s="2"/>
      <c r="GS1185" s="2"/>
      <c r="GT1185" s="2"/>
      <c r="GU1185" s="2"/>
      <c r="GV1185" s="2"/>
      <c r="GW1185" s="2"/>
      <c r="GX1185" s="2"/>
      <c r="GY1185" s="2"/>
      <c r="GZ1185" s="2"/>
      <c r="HA1185" s="2"/>
      <c r="HB1185" s="2"/>
      <c r="HC1185" s="2"/>
      <c r="HD1185" s="2"/>
      <c r="HE1185" s="2"/>
      <c r="HF1185" s="2"/>
      <c r="HG1185" s="2"/>
      <c r="HH1185" s="2"/>
      <c r="HI1185" s="2"/>
      <c r="HJ1185" s="2"/>
      <c r="HK1185" s="2"/>
      <c r="HL1185" s="2"/>
      <c r="HM1185" s="2"/>
      <c r="HN1185" s="2"/>
      <c r="HO1185" s="2"/>
      <c r="HP1185" s="2"/>
      <c r="HQ1185" s="2"/>
      <c r="HR1185" s="2"/>
      <c r="HS1185" s="2"/>
      <c r="HT1185" s="2"/>
      <c r="HU1185" s="2"/>
      <c r="HV1185" s="2"/>
      <c r="HW1185" s="2"/>
      <c r="HX1185" s="2"/>
      <c r="HY1185" s="2"/>
      <c r="HZ1185" s="2"/>
      <c r="IA1185" s="2"/>
      <c r="IB1185" s="2"/>
      <c r="IC1185" s="2"/>
      <c r="ID1185" s="2"/>
      <c r="IE1185" s="2"/>
      <c r="IF1185" s="2"/>
      <c r="IG1185" s="2"/>
    </row>
    <row r="1186" spans="1:241" s="6" customFormat="1" x14ac:dyDescent="0.25">
      <c r="A1186" s="33"/>
      <c r="B1186" s="29"/>
      <c r="C1186" s="29"/>
      <c r="D1186" s="30"/>
      <c r="E1186" s="29"/>
      <c r="F1186" s="29"/>
      <c r="G1186" s="29"/>
      <c r="H1186" s="29"/>
      <c r="I1186" s="3"/>
      <c r="J1186" s="3"/>
      <c r="K1186" s="3"/>
      <c r="L1186" s="57"/>
      <c r="M1186" s="57"/>
      <c r="N1186" s="57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  <c r="DP1186" s="2"/>
      <c r="DQ1186" s="2"/>
      <c r="DR1186" s="2"/>
      <c r="DS1186" s="2"/>
      <c r="DT1186" s="2"/>
      <c r="DU1186" s="2"/>
      <c r="DV1186" s="2"/>
      <c r="DW1186" s="2"/>
      <c r="DX1186" s="2"/>
      <c r="DY1186" s="2"/>
      <c r="DZ1186" s="2"/>
      <c r="EA1186" s="2"/>
      <c r="EB1186" s="2"/>
      <c r="EC1186" s="2"/>
      <c r="ED1186" s="2"/>
      <c r="EE1186" s="2"/>
      <c r="EF1186" s="2"/>
      <c r="EG1186" s="2"/>
      <c r="EH1186" s="2"/>
      <c r="EI1186" s="2"/>
      <c r="EJ1186" s="2"/>
      <c r="EK1186" s="2"/>
      <c r="EL1186" s="2"/>
      <c r="EM1186" s="2"/>
      <c r="EN1186" s="2"/>
      <c r="EO1186" s="2"/>
      <c r="EP1186" s="2"/>
      <c r="EQ1186" s="2"/>
      <c r="ER1186" s="2"/>
      <c r="ES1186" s="2"/>
      <c r="ET1186" s="2"/>
      <c r="EU1186" s="2"/>
      <c r="EV1186" s="2"/>
      <c r="EW1186" s="2"/>
      <c r="EX1186" s="2"/>
      <c r="EY1186" s="2"/>
      <c r="EZ1186" s="2"/>
      <c r="FA1186" s="2"/>
      <c r="FB1186" s="2"/>
      <c r="FC1186" s="2"/>
      <c r="FD1186" s="2"/>
      <c r="FE1186" s="2"/>
      <c r="FF1186" s="2"/>
      <c r="FG1186" s="2"/>
      <c r="FH1186" s="2"/>
      <c r="FI1186" s="2"/>
      <c r="FJ1186" s="2"/>
      <c r="FK1186" s="2"/>
      <c r="FL1186" s="2"/>
      <c r="FM1186" s="2"/>
      <c r="FN1186" s="2"/>
      <c r="FO1186" s="2"/>
      <c r="FP1186" s="2"/>
      <c r="FQ1186" s="2"/>
      <c r="FR1186" s="2"/>
      <c r="FS1186" s="2"/>
      <c r="FT1186" s="2"/>
      <c r="FU1186" s="2"/>
      <c r="FV1186" s="2"/>
      <c r="FW1186" s="2"/>
      <c r="FX1186" s="2"/>
      <c r="FY1186" s="2"/>
      <c r="FZ1186" s="2"/>
      <c r="GA1186" s="2"/>
      <c r="GB1186" s="2"/>
      <c r="GC1186" s="2"/>
      <c r="GD1186" s="2"/>
      <c r="GE1186" s="2"/>
      <c r="GF1186" s="2"/>
      <c r="GG1186" s="2"/>
      <c r="GH1186" s="2"/>
      <c r="GI1186" s="2"/>
      <c r="GJ1186" s="2"/>
      <c r="GK1186" s="2"/>
      <c r="GL1186" s="2"/>
      <c r="GM1186" s="2"/>
      <c r="GN1186" s="2"/>
      <c r="GO1186" s="2"/>
      <c r="GP1186" s="2"/>
      <c r="GQ1186" s="2"/>
      <c r="GR1186" s="2"/>
      <c r="GS1186" s="2"/>
      <c r="GT1186" s="2"/>
      <c r="GU1186" s="2"/>
      <c r="GV1186" s="2"/>
      <c r="GW1186" s="2"/>
      <c r="GX1186" s="2"/>
      <c r="GY1186" s="2"/>
      <c r="GZ1186" s="2"/>
      <c r="HA1186" s="2"/>
      <c r="HB1186" s="2"/>
      <c r="HC1186" s="2"/>
      <c r="HD1186" s="2"/>
      <c r="HE1186" s="2"/>
      <c r="HF1186" s="2"/>
      <c r="HG1186" s="2"/>
      <c r="HH1186" s="2"/>
      <c r="HI1186" s="2"/>
      <c r="HJ1186" s="2"/>
      <c r="HK1186" s="2"/>
      <c r="HL1186" s="2"/>
      <c r="HM1186" s="2"/>
      <c r="HN1186" s="2"/>
      <c r="HO1186" s="2"/>
      <c r="HP1186" s="2"/>
      <c r="HQ1186" s="2"/>
      <c r="HR1186" s="2"/>
      <c r="HS1186" s="2"/>
      <c r="HT1186" s="2"/>
      <c r="HU1186" s="2"/>
      <c r="HV1186" s="2"/>
      <c r="HW1186" s="2"/>
      <c r="HX1186" s="2"/>
      <c r="HY1186" s="2"/>
      <c r="HZ1186" s="2"/>
      <c r="IA1186" s="2"/>
      <c r="IB1186" s="2"/>
      <c r="IC1186" s="2"/>
      <c r="ID1186" s="2"/>
      <c r="IE1186" s="2"/>
      <c r="IF1186" s="2"/>
      <c r="IG1186" s="2"/>
    </row>
    <row r="1187" spans="1:241" s="6" customFormat="1" x14ac:dyDescent="0.25">
      <c r="A1187" s="33"/>
      <c r="B1187" s="29"/>
      <c r="C1187" s="29"/>
      <c r="D1187" s="30"/>
      <c r="E1187" s="29"/>
      <c r="F1187" s="29"/>
      <c r="G1187" s="29"/>
      <c r="H1187" s="29"/>
      <c r="I1187" s="3"/>
      <c r="J1187" s="3"/>
      <c r="K1187" s="3"/>
      <c r="L1187" s="57"/>
      <c r="M1187" s="57"/>
      <c r="N1187" s="57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  <c r="DO1187" s="2"/>
      <c r="DP1187" s="2"/>
      <c r="DQ1187" s="2"/>
      <c r="DR1187" s="2"/>
      <c r="DS1187" s="2"/>
      <c r="DT1187" s="2"/>
      <c r="DU1187" s="2"/>
      <c r="DV1187" s="2"/>
      <c r="DW1187" s="2"/>
      <c r="DX1187" s="2"/>
      <c r="DY1187" s="2"/>
      <c r="DZ1187" s="2"/>
      <c r="EA1187" s="2"/>
      <c r="EB1187" s="2"/>
      <c r="EC1187" s="2"/>
      <c r="ED1187" s="2"/>
      <c r="EE1187" s="2"/>
      <c r="EF1187" s="2"/>
      <c r="EG1187" s="2"/>
      <c r="EH1187" s="2"/>
      <c r="EI1187" s="2"/>
      <c r="EJ1187" s="2"/>
      <c r="EK1187" s="2"/>
      <c r="EL1187" s="2"/>
      <c r="EM1187" s="2"/>
      <c r="EN1187" s="2"/>
      <c r="EO1187" s="2"/>
      <c r="EP1187" s="2"/>
      <c r="EQ1187" s="2"/>
      <c r="ER1187" s="2"/>
      <c r="ES1187" s="2"/>
      <c r="ET1187" s="2"/>
      <c r="EU1187" s="2"/>
      <c r="EV1187" s="2"/>
      <c r="EW1187" s="2"/>
      <c r="EX1187" s="2"/>
      <c r="EY1187" s="2"/>
      <c r="EZ1187" s="2"/>
      <c r="FA1187" s="2"/>
      <c r="FB1187" s="2"/>
      <c r="FC1187" s="2"/>
      <c r="FD1187" s="2"/>
      <c r="FE1187" s="2"/>
      <c r="FF1187" s="2"/>
      <c r="FG1187" s="2"/>
      <c r="FH1187" s="2"/>
      <c r="FI1187" s="2"/>
      <c r="FJ1187" s="2"/>
      <c r="FK1187" s="2"/>
      <c r="FL1187" s="2"/>
      <c r="FM1187" s="2"/>
      <c r="FN1187" s="2"/>
      <c r="FO1187" s="2"/>
      <c r="FP1187" s="2"/>
      <c r="FQ1187" s="2"/>
      <c r="FR1187" s="2"/>
      <c r="FS1187" s="2"/>
      <c r="FT1187" s="2"/>
      <c r="FU1187" s="2"/>
      <c r="FV1187" s="2"/>
      <c r="FW1187" s="2"/>
      <c r="FX1187" s="2"/>
      <c r="FY1187" s="2"/>
      <c r="FZ1187" s="2"/>
      <c r="GA1187" s="2"/>
      <c r="GB1187" s="2"/>
      <c r="GC1187" s="2"/>
      <c r="GD1187" s="2"/>
      <c r="GE1187" s="2"/>
      <c r="GF1187" s="2"/>
      <c r="GG1187" s="2"/>
      <c r="GH1187" s="2"/>
      <c r="GI1187" s="2"/>
      <c r="GJ1187" s="2"/>
      <c r="GK1187" s="2"/>
      <c r="GL1187" s="2"/>
      <c r="GM1187" s="2"/>
      <c r="GN1187" s="2"/>
      <c r="GO1187" s="2"/>
      <c r="GP1187" s="2"/>
      <c r="GQ1187" s="2"/>
      <c r="GR1187" s="2"/>
      <c r="GS1187" s="2"/>
      <c r="GT1187" s="2"/>
      <c r="GU1187" s="2"/>
      <c r="GV1187" s="2"/>
      <c r="GW1187" s="2"/>
      <c r="GX1187" s="2"/>
      <c r="GY1187" s="2"/>
      <c r="GZ1187" s="2"/>
      <c r="HA1187" s="2"/>
      <c r="HB1187" s="2"/>
      <c r="HC1187" s="2"/>
      <c r="HD1187" s="2"/>
      <c r="HE1187" s="2"/>
      <c r="HF1187" s="2"/>
      <c r="HG1187" s="2"/>
      <c r="HH1187" s="2"/>
      <c r="HI1187" s="2"/>
      <c r="HJ1187" s="2"/>
      <c r="HK1187" s="2"/>
      <c r="HL1187" s="2"/>
      <c r="HM1187" s="2"/>
      <c r="HN1187" s="2"/>
      <c r="HO1187" s="2"/>
      <c r="HP1187" s="2"/>
      <c r="HQ1187" s="2"/>
      <c r="HR1187" s="2"/>
      <c r="HS1187" s="2"/>
      <c r="HT1187" s="2"/>
      <c r="HU1187" s="2"/>
      <c r="HV1187" s="2"/>
      <c r="HW1187" s="2"/>
      <c r="HX1187" s="2"/>
      <c r="HY1187" s="2"/>
      <c r="HZ1187" s="2"/>
      <c r="IA1187" s="2"/>
      <c r="IB1187" s="2"/>
      <c r="IC1187" s="2"/>
      <c r="ID1187" s="2"/>
      <c r="IE1187" s="2"/>
      <c r="IF1187" s="2"/>
      <c r="IG1187" s="2"/>
    </row>
    <row r="1188" spans="1:241" s="6" customFormat="1" x14ac:dyDescent="0.25">
      <c r="A1188" s="33"/>
      <c r="B1188" s="29"/>
      <c r="C1188" s="29"/>
      <c r="D1188" s="30"/>
      <c r="E1188" s="29"/>
      <c r="F1188" s="29"/>
      <c r="G1188" s="29"/>
      <c r="H1188" s="29"/>
      <c r="I1188" s="3"/>
      <c r="J1188" s="3"/>
      <c r="K1188" s="3"/>
      <c r="L1188" s="57"/>
      <c r="M1188" s="57"/>
      <c r="N1188" s="57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  <c r="DP1188" s="2"/>
      <c r="DQ1188" s="2"/>
      <c r="DR1188" s="2"/>
      <c r="DS1188" s="2"/>
      <c r="DT1188" s="2"/>
      <c r="DU1188" s="2"/>
      <c r="DV1188" s="2"/>
      <c r="DW1188" s="2"/>
      <c r="DX1188" s="2"/>
      <c r="DY1188" s="2"/>
      <c r="DZ1188" s="2"/>
      <c r="EA1188" s="2"/>
      <c r="EB1188" s="2"/>
      <c r="EC1188" s="2"/>
      <c r="ED1188" s="2"/>
      <c r="EE1188" s="2"/>
      <c r="EF1188" s="2"/>
      <c r="EG1188" s="2"/>
      <c r="EH1188" s="2"/>
      <c r="EI1188" s="2"/>
      <c r="EJ1188" s="2"/>
      <c r="EK1188" s="2"/>
      <c r="EL1188" s="2"/>
      <c r="EM1188" s="2"/>
      <c r="EN1188" s="2"/>
      <c r="EO1188" s="2"/>
      <c r="EP1188" s="2"/>
      <c r="EQ1188" s="2"/>
      <c r="ER1188" s="2"/>
      <c r="ES1188" s="2"/>
      <c r="ET1188" s="2"/>
      <c r="EU1188" s="2"/>
      <c r="EV1188" s="2"/>
      <c r="EW1188" s="2"/>
      <c r="EX1188" s="2"/>
      <c r="EY1188" s="2"/>
      <c r="EZ1188" s="2"/>
      <c r="FA1188" s="2"/>
      <c r="FB1188" s="2"/>
      <c r="FC1188" s="2"/>
      <c r="FD1188" s="2"/>
      <c r="FE1188" s="2"/>
      <c r="FF1188" s="2"/>
      <c r="FG1188" s="2"/>
      <c r="FH1188" s="2"/>
      <c r="FI1188" s="2"/>
      <c r="FJ1188" s="2"/>
      <c r="FK1188" s="2"/>
      <c r="FL1188" s="2"/>
      <c r="FM1188" s="2"/>
      <c r="FN1188" s="2"/>
      <c r="FO1188" s="2"/>
      <c r="FP1188" s="2"/>
      <c r="FQ1188" s="2"/>
      <c r="FR1188" s="2"/>
      <c r="FS1188" s="2"/>
      <c r="FT1188" s="2"/>
      <c r="FU1188" s="2"/>
      <c r="FV1188" s="2"/>
      <c r="FW1188" s="2"/>
      <c r="FX1188" s="2"/>
      <c r="FY1188" s="2"/>
      <c r="FZ1188" s="2"/>
      <c r="GA1188" s="2"/>
      <c r="GB1188" s="2"/>
      <c r="GC1188" s="2"/>
      <c r="GD1188" s="2"/>
      <c r="GE1188" s="2"/>
      <c r="GF1188" s="2"/>
      <c r="GG1188" s="2"/>
      <c r="GH1188" s="2"/>
      <c r="GI1188" s="2"/>
      <c r="GJ1188" s="2"/>
      <c r="GK1188" s="2"/>
      <c r="GL1188" s="2"/>
      <c r="GM1188" s="2"/>
      <c r="GN1188" s="2"/>
      <c r="GO1188" s="2"/>
      <c r="GP1188" s="2"/>
      <c r="GQ1188" s="2"/>
      <c r="GR1188" s="2"/>
      <c r="GS1188" s="2"/>
      <c r="GT1188" s="2"/>
      <c r="GU1188" s="2"/>
      <c r="GV1188" s="2"/>
      <c r="GW1188" s="2"/>
      <c r="GX1188" s="2"/>
      <c r="GY1188" s="2"/>
      <c r="GZ1188" s="2"/>
      <c r="HA1188" s="2"/>
      <c r="HB1188" s="2"/>
      <c r="HC1188" s="2"/>
      <c r="HD1188" s="2"/>
      <c r="HE1188" s="2"/>
      <c r="HF1188" s="2"/>
      <c r="HG1188" s="2"/>
      <c r="HH1188" s="2"/>
      <c r="HI1188" s="2"/>
      <c r="HJ1188" s="2"/>
      <c r="HK1188" s="2"/>
      <c r="HL1188" s="2"/>
      <c r="HM1188" s="2"/>
      <c r="HN1188" s="2"/>
      <c r="HO1188" s="2"/>
      <c r="HP1188" s="2"/>
      <c r="HQ1188" s="2"/>
      <c r="HR1188" s="2"/>
      <c r="HS1188" s="2"/>
      <c r="HT1188" s="2"/>
      <c r="HU1188" s="2"/>
      <c r="HV1188" s="2"/>
      <c r="HW1188" s="2"/>
      <c r="HX1188" s="2"/>
      <c r="HY1188" s="2"/>
      <c r="HZ1188" s="2"/>
      <c r="IA1188" s="2"/>
      <c r="IB1188" s="2"/>
      <c r="IC1188" s="2"/>
      <c r="ID1188" s="2"/>
      <c r="IE1188" s="2"/>
      <c r="IF1188" s="2"/>
      <c r="IG1188" s="2"/>
    </row>
    <row r="1189" spans="1:241" s="6" customFormat="1" x14ac:dyDescent="0.25">
      <c r="A1189" s="33"/>
      <c r="B1189" s="29"/>
      <c r="C1189" s="29"/>
      <c r="D1189" s="30"/>
      <c r="E1189" s="29"/>
      <c r="F1189" s="29"/>
      <c r="G1189" s="29"/>
      <c r="H1189" s="29"/>
      <c r="I1189" s="3"/>
      <c r="J1189" s="3"/>
      <c r="K1189" s="3"/>
      <c r="L1189" s="57"/>
      <c r="M1189" s="57"/>
      <c r="N1189" s="57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  <c r="DO1189" s="2"/>
      <c r="DP1189" s="2"/>
      <c r="DQ1189" s="2"/>
      <c r="DR1189" s="2"/>
      <c r="DS1189" s="2"/>
      <c r="DT1189" s="2"/>
      <c r="DU1189" s="2"/>
      <c r="DV1189" s="2"/>
      <c r="DW1189" s="2"/>
      <c r="DX1189" s="2"/>
      <c r="DY1189" s="2"/>
      <c r="DZ1189" s="2"/>
      <c r="EA1189" s="2"/>
      <c r="EB1189" s="2"/>
      <c r="EC1189" s="2"/>
      <c r="ED1189" s="2"/>
      <c r="EE1189" s="2"/>
      <c r="EF1189" s="2"/>
      <c r="EG1189" s="2"/>
      <c r="EH1189" s="2"/>
      <c r="EI1189" s="2"/>
      <c r="EJ1189" s="2"/>
      <c r="EK1189" s="2"/>
      <c r="EL1189" s="2"/>
      <c r="EM1189" s="2"/>
      <c r="EN1189" s="2"/>
      <c r="EO1189" s="2"/>
      <c r="EP1189" s="2"/>
      <c r="EQ1189" s="2"/>
      <c r="ER1189" s="2"/>
      <c r="ES1189" s="2"/>
      <c r="ET1189" s="2"/>
      <c r="EU1189" s="2"/>
      <c r="EV1189" s="2"/>
      <c r="EW1189" s="2"/>
      <c r="EX1189" s="2"/>
      <c r="EY1189" s="2"/>
      <c r="EZ1189" s="2"/>
      <c r="FA1189" s="2"/>
      <c r="FB1189" s="2"/>
      <c r="FC1189" s="2"/>
      <c r="FD1189" s="2"/>
      <c r="FE1189" s="2"/>
      <c r="FF1189" s="2"/>
      <c r="FG1189" s="2"/>
      <c r="FH1189" s="2"/>
      <c r="FI1189" s="2"/>
      <c r="FJ1189" s="2"/>
      <c r="FK1189" s="2"/>
      <c r="FL1189" s="2"/>
      <c r="FM1189" s="2"/>
      <c r="FN1189" s="2"/>
      <c r="FO1189" s="2"/>
      <c r="FP1189" s="2"/>
      <c r="FQ1189" s="2"/>
      <c r="FR1189" s="2"/>
      <c r="FS1189" s="2"/>
      <c r="FT1189" s="2"/>
      <c r="FU1189" s="2"/>
      <c r="FV1189" s="2"/>
      <c r="FW1189" s="2"/>
      <c r="FX1189" s="2"/>
      <c r="FY1189" s="2"/>
      <c r="FZ1189" s="2"/>
      <c r="GA1189" s="2"/>
      <c r="GB1189" s="2"/>
      <c r="GC1189" s="2"/>
      <c r="GD1189" s="2"/>
      <c r="GE1189" s="2"/>
      <c r="GF1189" s="2"/>
      <c r="GG1189" s="2"/>
      <c r="GH1189" s="2"/>
      <c r="GI1189" s="2"/>
      <c r="GJ1189" s="2"/>
      <c r="GK1189" s="2"/>
      <c r="GL1189" s="2"/>
      <c r="GM1189" s="2"/>
      <c r="GN1189" s="2"/>
      <c r="GO1189" s="2"/>
      <c r="GP1189" s="2"/>
      <c r="GQ1189" s="2"/>
      <c r="GR1189" s="2"/>
      <c r="GS1189" s="2"/>
      <c r="GT1189" s="2"/>
      <c r="GU1189" s="2"/>
      <c r="GV1189" s="2"/>
      <c r="GW1189" s="2"/>
      <c r="GX1189" s="2"/>
      <c r="GY1189" s="2"/>
      <c r="GZ1189" s="2"/>
      <c r="HA1189" s="2"/>
      <c r="HB1189" s="2"/>
      <c r="HC1189" s="2"/>
      <c r="HD1189" s="2"/>
      <c r="HE1189" s="2"/>
      <c r="HF1189" s="2"/>
      <c r="HG1189" s="2"/>
      <c r="HH1189" s="2"/>
      <c r="HI1189" s="2"/>
      <c r="HJ1189" s="2"/>
      <c r="HK1189" s="2"/>
      <c r="HL1189" s="2"/>
      <c r="HM1189" s="2"/>
      <c r="HN1189" s="2"/>
      <c r="HO1189" s="2"/>
      <c r="HP1189" s="2"/>
      <c r="HQ1189" s="2"/>
      <c r="HR1189" s="2"/>
      <c r="HS1189" s="2"/>
      <c r="HT1189" s="2"/>
      <c r="HU1189" s="2"/>
      <c r="HV1189" s="2"/>
      <c r="HW1189" s="2"/>
      <c r="HX1189" s="2"/>
      <c r="HY1189" s="2"/>
      <c r="HZ1189" s="2"/>
      <c r="IA1189" s="2"/>
      <c r="IB1189" s="2"/>
      <c r="IC1189" s="2"/>
      <c r="ID1189" s="2"/>
      <c r="IE1189" s="2"/>
      <c r="IF1189" s="2"/>
      <c r="IG1189" s="2"/>
    </row>
    <row r="1190" spans="1:241" s="6" customFormat="1" x14ac:dyDescent="0.25">
      <c r="A1190" s="33"/>
      <c r="B1190" s="29"/>
      <c r="C1190" s="29"/>
      <c r="D1190" s="30"/>
      <c r="E1190" s="29"/>
      <c r="F1190" s="29"/>
      <c r="G1190" s="29"/>
      <c r="H1190" s="29"/>
      <c r="I1190" s="3"/>
      <c r="J1190" s="3"/>
      <c r="K1190" s="3"/>
      <c r="L1190" s="57"/>
      <c r="M1190" s="57"/>
      <c r="N1190" s="57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  <c r="DO1190" s="2"/>
      <c r="DP1190" s="2"/>
      <c r="DQ1190" s="2"/>
      <c r="DR1190" s="2"/>
      <c r="DS1190" s="2"/>
      <c r="DT1190" s="2"/>
      <c r="DU1190" s="2"/>
      <c r="DV1190" s="2"/>
      <c r="DW1190" s="2"/>
      <c r="DX1190" s="2"/>
      <c r="DY1190" s="2"/>
      <c r="DZ1190" s="2"/>
      <c r="EA1190" s="2"/>
      <c r="EB1190" s="2"/>
      <c r="EC1190" s="2"/>
      <c r="ED1190" s="2"/>
      <c r="EE1190" s="2"/>
      <c r="EF1190" s="2"/>
      <c r="EG1190" s="2"/>
      <c r="EH1190" s="2"/>
      <c r="EI1190" s="2"/>
      <c r="EJ1190" s="2"/>
      <c r="EK1190" s="2"/>
      <c r="EL1190" s="2"/>
      <c r="EM1190" s="2"/>
      <c r="EN1190" s="2"/>
      <c r="EO1190" s="2"/>
      <c r="EP1190" s="2"/>
      <c r="EQ1190" s="2"/>
      <c r="ER1190" s="2"/>
      <c r="ES1190" s="2"/>
      <c r="ET1190" s="2"/>
      <c r="EU1190" s="2"/>
      <c r="EV1190" s="2"/>
      <c r="EW1190" s="2"/>
      <c r="EX1190" s="2"/>
      <c r="EY1190" s="2"/>
      <c r="EZ1190" s="2"/>
      <c r="FA1190" s="2"/>
      <c r="FB1190" s="2"/>
      <c r="FC1190" s="2"/>
      <c r="FD1190" s="2"/>
      <c r="FE1190" s="2"/>
      <c r="FF1190" s="2"/>
      <c r="FG1190" s="2"/>
      <c r="FH1190" s="2"/>
      <c r="FI1190" s="2"/>
      <c r="FJ1190" s="2"/>
      <c r="FK1190" s="2"/>
      <c r="FL1190" s="2"/>
      <c r="FM1190" s="2"/>
      <c r="FN1190" s="2"/>
      <c r="FO1190" s="2"/>
      <c r="FP1190" s="2"/>
      <c r="FQ1190" s="2"/>
      <c r="FR1190" s="2"/>
      <c r="FS1190" s="2"/>
      <c r="FT1190" s="2"/>
      <c r="FU1190" s="2"/>
      <c r="FV1190" s="2"/>
      <c r="FW1190" s="2"/>
      <c r="FX1190" s="2"/>
      <c r="FY1190" s="2"/>
      <c r="FZ1190" s="2"/>
      <c r="GA1190" s="2"/>
      <c r="GB1190" s="2"/>
      <c r="GC1190" s="2"/>
      <c r="GD1190" s="2"/>
      <c r="GE1190" s="2"/>
      <c r="GF1190" s="2"/>
      <c r="GG1190" s="2"/>
      <c r="GH1190" s="2"/>
      <c r="GI1190" s="2"/>
      <c r="GJ1190" s="2"/>
      <c r="GK1190" s="2"/>
      <c r="GL1190" s="2"/>
      <c r="GM1190" s="2"/>
      <c r="GN1190" s="2"/>
      <c r="GO1190" s="2"/>
      <c r="GP1190" s="2"/>
      <c r="GQ1190" s="2"/>
      <c r="GR1190" s="2"/>
      <c r="GS1190" s="2"/>
      <c r="GT1190" s="2"/>
      <c r="GU1190" s="2"/>
      <c r="GV1190" s="2"/>
      <c r="GW1190" s="2"/>
      <c r="GX1190" s="2"/>
      <c r="GY1190" s="2"/>
      <c r="GZ1190" s="2"/>
      <c r="HA1190" s="2"/>
      <c r="HB1190" s="2"/>
      <c r="HC1190" s="2"/>
      <c r="HD1190" s="2"/>
      <c r="HE1190" s="2"/>
      <c r="HF1190" s="2"/>
      <c r="HG1190" s="2"/>
      <c r="HH1190" s="2"/>
      <c r="HI1190" s="2"/>
      <c r="HJ1190" s="2"/>
      <c r="HK1190" s="2"/>
      <c r="HL1190" s="2"/>
      <c r="HM1190" s="2"/>
      <c r="HN1190" s="2"/>
      <c r="HO1190" s="2"/>
      <c r="HP1190" s="2"/>
      <c r="HQ1190" s="2"/>
      <c r="HR1190" s="2"/>
      <c r="HS1190" s="2"/>
      <c r="HT1190" s="2"/>
      <c r="HU1190" s="2"/>
      <c r="HV1190" s="2"/>
      <c r="HW1190" s="2"/>
      <c r="HX1190" s="2"/>
      <c r="HY1190" s="2"/>
      <c r="HZ1190" s="2"/>
      <c r="IA1190" s="2"/>
      <c r="IB1190" s="2"/>
      <c r="IC1190" s="2"/>
      <c r="ID1190" s="2"/>
      <c r="IE1190" s="2"/>
      <c r="IF1190" s="2"/>
      <c r="IG1190" s="2"/>
    </row>
    <row r="1191" spans="1:241" s="6" customFormat="1" x14ac:dyDescent="0.25">
      <c r="A1191" s="33"/>
      <c r="B1191" s="29"/>
      <c r="C1191" s="29"/>
      <c r="D1191" s="30"/>
      <c r="E1191" s="29"/>
      <c r="F1191" s="29"/>
      <c r="G1191" s="29"/>
      <c r="H1191" s="29"/>
      <c r="I1191" s="3"/>
      <c r="J1191" s="3"/>
      <c r="K1191" s="3"/>
      <c r="L1191" s="57"/>
      <c r="M1191" s="57"/>
      <c r="N1191" s="57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  <c r="DD1191" s="2"/>
      <c r="DE1191" s="2"/>
      <c r="DF1191" s="2"/>
      <c r="DG1191" s="2"/>
      <c r="DH1191" s="2"/>
      <c r="DI1191" s="2"/>
      <c r="DJ1191" s="2"/>
      <c r="DK1191" s="2"/>
      <c r="DL1191" s="2"/>
      <c r="DM1191" s="2"/>
      <c r="DN1191" s="2"/>
      <c r="DO1191" s="2"/>
      <c r="DP1191" s="2"/>
      <c r="DQ1191" s="2"/>
      <c r="DR1191" s="2"/>
      <c r="DS1191" s="2"/>
      <c r="DT1191" s="2"/>
      <c r="DU1191" s="2"/>
      <c r="DV1191" s="2"/>
      <c r="DW1191" s="2"/>
      <c r="DX1191" s="2"/>
      <c r="DY1191" s="2"/>
      <c r="DZ1191" s="2"/>
      <c r="EA1191" s="2"/>
      <c r="EB1191" s="2"/>
      <c r="EC1191" s="2"/>
      <c r="ED1191" s="2"/>
      <c r="EE1191" s="2"/>
      <c r="EF1191" s="2"/>
      <c r="EG1191" s="2"/>
      <c r="EH1191" s="2"/>
      <c r="EI1191" s="2"/>
      <c r="EJ1191" s="2"/>
      <c r="EK1191" s="2"/>
      <c r="EL1191" s="2"/>
      <c r="EM1191" s="2"/>
      <c r="EN1191" s="2"/>
      <c r="EO1191" s="2"/>
      <c r="EP1191" s="2"/>
      <c r="EQ1191" s="2"/>
      <c r="ER1191" s="2"/>
      <c r="ES1191" s="2"/>
      <c r="ET1191" s="2"/>
      <c r="EU1191" s="2"/>
      <c r="EV1191" s="2"/>
      <c r="EW1191" s="2"/>
      <c r="EX1191" s="2"/>
      <c r="EY1191" s="2"/>
      <c r="EZ1191" s="2"/>
      <c r="FA1191" s="2"/>
      <c r="FB1191" s="2"/>
      <c r="FC1191" s="2"/>
      <c r="FD1191" s="2"/>
      <c r="FE1191" s="2"/>
      <c r="FF1191" s="2"/>
      <c r="FG1191" s="2"/>
      <c r="FH1191" s="2"/>
      <c r="FI1191" s="2"/>
      <c r="FJ1191" s="2"/>
      <c r="FK1191" s="2"/>
      <c r="FL1191" s="2"/>
      <c r="FM1191" s="2"/>
      <c r="FN1191" s="2"/>
      <c r="FO1191" s="2"/>
      <c r="FP1191" s="2"/>
      <c r="FQ1191" s="2"/>
      <c r="FR1191" s="2"/>
      <c r="FS1191" s="2"/>
      <c r="FT1191" s="2"/>
      <c r="FU1191" s="2"/>
      <c r="FV1191" s="2"/>
      <c r="FW1191" s="2"/>
      <c r="FX1191" s="2"/>
      <c r="FY1191" s="2"/>
      <c r="FZ1191" s="2"/>
      <c r="GA1191" s="2"/>
      <c r="GB1191" s="2"/>
      <c r="GC1191" s="2"/>
      <c r="GD1191" s="2"/>
      <c r="GE1191" s="2"/>
      <c r="GF1191" s="2"/>
      <c r="GG1191" s="2"/>
      <c r="GH1191" s="2"/>
      <c r="GI1191" s="2"/>
      <c r="GJ1191" s="2"/>
      <c r="GK1191" s="2"/>
      <c r="GL1191" s="2"/>
      <c r="GM1191" s="2"/>
      <c r="GN1191" s="2"/>
      <c r="GO1191" s="2"/>
      <c r="GP1191" s="2"/>
      <c r="GQ1191" s="2"/>
      <c r="GR1191" s="2"/>
      <c r="GS1191" s="2"/>
      <c r="GT1191" s="2"/>
      <c r="GU1191" s="2"/>
      <c r="GV1191" s="2"/>
      <c r="GW1191" s="2"/>
      <c r="GX1191" s="2"/>
      <c r="GY1191" s="2"/>
      <c r="GZ1191" s="2"/>
      <c r="HA1191" s="2"/>
      <c r="HB1191" s="2"/>
      <c r="HC1191" s="2"/>
      <c r="HD1191" s="2"/>
      <c r="HE1191" s="2"/>
      <c r="HF1191" s="2"/>
      <c r="HG1191" s="2"/>
      <c r="HH1191" s="2"/>
      <c r="HI1191" s="2"/>
      <c r="HJ1191" s="2"/>
      <c r="HK1191" s="2"/>
      <c r="HL1191" s="2"/>
      <c r="HM1191" s="2"/>
      <c r="HN1191" s="2"/>
      <c r="HO1191" s="2"/>
      <c r="HP1191" s="2"/>
      <c r="HQ1191" s="2"/>
      <c r="HR1191" s="2"/>
      <c r="HS1191" s="2"/>
      <c r="HT1191" s="2"/>
      <c r="HU1191" s="2"/>
      <c r="HV1191" s="2"/>
      <c r="HW1191" s="2"/>
      <c r="HX1191" s="2"/>
      <c r="HY1191" s="2"/>
      <c r="HZ1191" s="2"/>
      <c r="IA1191" s="2"/>
      <c r="IB1191" s="2"/>
      <c r="IC1191" s="2"/>
      <c r="ID1191" s="2"/>
      <c r="IE1191" s="2"/>
      <c r="IF1191" s="2"/>
      <c r="IG1191" s="2"/>
    </row>
    <row r="1192" spans="1:241" s="6" customFormat="1" x14ac:dyDescent="0.25">
      <c r="A1192" s="33"/>
      <c r="B1192" s="29"/>
      <c r="C1192" s="29"/>
      <c r="D1192" s="30"/>
      <c r="E1192" s="29"/>
      <c r="F1192" s="29"/>
      <c r="G1192" s="29"/>
      <c r="H1192" s="29"/>
      <c r="I1192" s="3"/>
      <c r="J1192" s="3"/>
      <c r="K1192" s="3"/>
      <c r="L1192" s="57"/>
      <c r="M1192" s="57"/>
      <c r="N1192" s="57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  <c r="DK1192" s="2"/>
      <c r="DL1192" s="2"/>
      <c r="DM1192" s="2"/>
      <c r="DN1192" s="2"/>
      <c r="DO1192" s="2"/>
      <c r="DP1192" s="2"/>
      <c r="DQ1192" s="2"/>
      <c r="DR1192" s="2"/>
      <c r="DS1192" s="2"/>
      <c r="DT1192" s="2"/>
      <c r="DU1192" s="2"/>
      <c r="DV1192" s="2"/>
      <c r="DW1192" s="2"/>
      <c r="DX1192" s="2"/>
      <c r="DY1192" s="2"/>
      <c r="DZ1192" s="2"/>
      <c r="EA1192" s="2"/>
      <c r="EB1192" s="2"/>
      <c r="EC1192" s="2"/>
      <c r="ED1192" s="2"/>
      <c r="EE1192" s="2"/>
      <c r="EF1192" s="2"/>
      <c r="EG1192" s="2"/>
      <c r="EH1192" s="2"/>
      <c r="EI1192" s="2"/>
      <c r="EJ1192" s="2"/>
      <c r="EK1192" s="2"/>
      <c r="EL1192" s="2"/>
      <c r="EM1192" s="2"/>
      <c r="EN1192" s="2"/>
      <c r="EO1192" s="2"/>
      <c r="EP1192" s="2"/>
      <c r="EQ1192" s="2"/>
      <c r="ER1192" s="2"/>
      <c r="ES1192" s="2"/>
      <c r="ET1192" s="2"/>
      <c r="EU1192" s="2"/>
      <c r="EV1192" s="2"/>
      <c r="EW1192" s="2"/>
      <c r="EX1192" s="2"/>
      <c r="EY1192" s="2"/>
      <c r="EZ1192" s="2"/>
      <c r="FA1192" s="2"/>
      <c r="FB1192" s="2"/>
      <c r="FC1192" s="2"/>
      <c r="FD1192" s="2"/>
      <c r="FE1192" s="2"/>
      <c r="FF1192" s="2"/>
      <c r="FG1192" s="2"/>
      <c r="FH1192" s="2"/>
      <c r="FI1192" s="2"/>
      <c r="FJ1192" s="2"/>
      <c r="FK1192" s="2"/>
      <c r="FL1192" s="2"/>
      <c r="FM1192" s="2"/>
      <c r="FN1192" s="2"/>
      <c r="FO1192" s="2"/>
      <c r="FP1192" s="2"/>
      <c r="FQ1192" s="2"/>
      <c r="FR1192" s="2"/>
      <c r="FS1192" s="2"/>
      <c r="FT1192" s="2"/>
      <c r="FU1192" s="2"/>
      <c r="FV1192" s="2"/>
      <c r="FW1192" s="2"/>
      <c r="FX1192" s="2"/>
      <c r="FY1192" s="2"/>
      <c r="FZ1192" s="2"/>
      <c r="GA1192" s="2"/>
      <c r="GB1192" s="2"/>
      <c r="GC1192" s="2"/>
      <c r="GD1192" s="2"/>
      <c r="GE1192" s="2"/>
      <c r="GF1192" s="2"/>
      <c r="GG1192" s="2"/>
      <c r="GH1192" s="2"/>
      <c r="GI1192" s="2"/>
      <c r="GJ1192" s="2"/>
      <c r="GK1192" s="2"/>
      <c r="GL1192" s="2"/>
      <c r="GM1192" s="2"/>
      <c r="GN1192" s="2"/>
      <c r="GO1192" s="2"/>
      <c r="GP1192" s="2"/>
      <c r="GQ1192" s="2"/>
      <c r="GR1192" s="2"/>
      <c r="GS1192" s="2"/>
      <c r="GT1192" s="2"/>
      <c r="GU1192" s="2"/>
      <c r="GV1192" s="2"/>
      <c r="GW1192" s="2"/>
      <c r="GX1192" s="2"/>
      <c r="GY1192" s="2"/>
      <c r="GZ1192" s="2"/>
      <c r="HA1192" s="2"/>
      <c r="HB1192" s="2"/>
      <c r="HC1192" s="2"/>
      <c r="HD1192" s="2"/>
      <c r="HE1192" s="2"/>
      <c r="HF1192" s="2"/>
      <c r="HG1192" s="2"/>
      <c r="HH1192" s="2"/>
      <c r="HI1192" s="2"/>
      <c r="HJ1192" s="2"/>
      <c r="HK1192" s="2"/>
      <c r="HL1192" s="2"/>
      <c r="HM1192" s="2"/>
      <c r="HN1192" s="2"/>
      <c r="HO1192" s="2"/>
      <c r="HP1192" s="2"/>
      <c r="HQ1192" s="2"/>
      <c r="HR1192" s="2"/>
      <c r="HS1192" s="2"/>
      <c r="HT1192" s="2"/>
      <c r="HU1192" s="2"/>
      <c r="HV1192" s="2"/>
      <c r="HW1192" s="2"/>
      <c r="HX1192" s="2"/>
      <c r="HY1192" s="2"/>
      <c r="HZ1192" s="2"/>
      <c r="IA1192" s="2"/>
      <c r="IB1192" s="2"/>
      <c r="IC1192" s="2"/>
      <c r="ID1192" s="2"/>
      <c r="IE1192" s="2"/>
      <c r="IF1192" s="2"/>
      <c r="IG1192" s="2"/>
    </row>
    <row r="1193" spans="1:241" s="6" customFormat="1" x14ac:dyDescent="0.25">
      <c r="A1193" s="33"/>
      <c r="B1193" s="29"/>
      <c r="C1193" s="29"/>
      <c r="D1193" s="30"/>
      <c r="E1193" s="29"/>
      <c r="F1193" s="29"/>
      <c r="G1193" s="29"/>
      <c r="H1193" s="29"/>
      <c r="I1193" s="3"/>
      <c r="J1193" s="3"/>
      <c r="K1193" s="3"/>
      <c r="L1193" s="57"/>
      <c r="M1193" s="57"/>
      <c r="N1193" s="57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  <c r="CZ1193" s="2"/>
      <c r="DA1193" s="2"/>
      <c r="DB1193" s="2"/>
      <c r="DC1193" s="2"/>
      <c r="DD1193" s="2"/>
      <c r="DE1193" s="2"/>
      <c r="DF1193" s="2"/>
      <c r="DG1193" s="2"/>
      <c r="DH1193" s="2"/>
      <c r="DI1193" s="2"/>
      <c r="DJ1193" s="2"/>
      <c r="DK1193" s="2"/>
      <c r="DL1193" s="2"/>
      <c r="DM1193" s="2"/>
      <c r="DN1193" s="2"/>
      <c r="DO1193" s="2"/>
      <c r="DP1193" s="2"/>
      <c r="DQ1193" s="2"/>
      <c r="DR1193" s="2"/>
      <c r="DS1193" s="2"/>
      <c r="DT1193" s="2"/>
      <c r="DU1193" s="2"/>
      <c r="DV1193" s="2"/>
      <c r="DW1193" s="2"/>
      <c r="DX1193" s="2"/>
      <c r="DY1193" s="2"/>
      <c r="DZ1193" s="2"/>
      <c r="EA1193" s="2"/>
      <c r="EB1193" s="2"/>
      <c r="EC1193" s="2"/>
      <c r="ED1193" s="2"/>
      <c r="EE1193" s="2"/>
      <c r="EF1193" s="2"/>
      <c r="EG1193" s="2"/>
      <c r="EH1193" s="2"/>
      <c r="EI1193" s="2"/>
      <c r="EJ1193" s="2"/>
      <c r="EK1193" s="2"/>
      <c r="EL1193" s="2"/>
      <c r="EM1193" s="2"/>
      <c r="EN1193" s="2"/>
      <c r="EO1193" s="2"/>
      <c r="EP1193" s="2"/>
      <c r="EQ1193" s="2"/>
      <c r="ER1193" s="2"/>
      <c r="ES1193" s="2"/>
      <c r="ET1193" s="2"/>
      <c r="EU1193" s="2"/>
      <c r="EV1193" s="2"/>
      <c r="EW1193" s="2"/>
      <c r="EX1193" s="2"/>
      <c r="EY1193" s="2"/>
      <c r="EZ1193" s="2"/>
      <c r="FA1193" s="2"/>
      <c r="FB1193" s="2"/>
      <c r="FC1193" s="2"/>
      <c r="FD1193" s="2"/>
      <c r="FE1193" s="2"/>
      <c r="FF1193" s="2"/>
      <c r="FG1193" s="2"/>
      <c r="FH1193" s="2"/>
      <c r="FI1193" s="2"/>
      <c r="FJ1193" s="2"/>
      <c r="FK1193" s="2"/>
      <c r="FL1193" s="2"/>
      <c r="FM1193" s="2"/>
      <c r="FN1193" s="2"/>
      <c r="FO1193" s="2"/>
      <c r="FP1193" s="2"/>
      <c r="FQ1193" s="2"/>
      <c r="FR1193" s="2"/>
      <c r="FS1193" s="2"/>
      <c r="FT1193" s="2"/>
      <c r="FU1193" s="2"/>
      <c r="FV1193" s="2"/>
      <c r="FW1193" s="2"/>
      <c r="FX1193" s="2"/>
      <c r="FY1193" s="2"/>
      <c r="FZ1193" s="2"/>
      <c r="GA1193" s="2"/>
      <c r="GB1193" s="2"/>
      <c r="GC1193" s="2"/>
      <c r="GD1193" s="2"/>
      <c r="GE1193" s="2"/>
      <c r="GF1193" s="2"/>
      <c r="GG1193" s="2"/>
      <c r="GH1193" s="2"/>
      <c r="GI1193" s="2"/>
      <c r="GJ1193" s="2"/>
      <c r="GK1193" s="2"/>
      <c r="GL1193" s="2"/>
      <c r="GM1193" s="2"/>
      <c r="GN1193" s="2"/>
      <c r="GO1193" s="2"/>
      <c r="GP1193" s="2"/>
      <c r="GQ1193" s="2"/>
      <c r="GR1193" s="2"/>
      <c r="GS1193" s="2"/>
      <c r="GT1193" s="2"/>
      <c r="GU1193" s="2"/>
      <c r="GV1193" s="2"/>
      <c r="GW1193" s="2"/>
      <c r="GX1193" s="2"/>
      <c r="GY1193" s="2"/>
      <c r="GZ1193" s="2"/>
      <c r="HA1193" s="2"/>
      <c r="HB1193" s="2"/>
      <c r="HC1193" s="2"/>
      <c r="HD1193" s="2"/>
      <c r="HE1193" s="2"/>
      <c r="HF1193" s="2"/>
      <c r="HG1193" s="2"/>
      <c r="HH1193" s="2"/>
      <c r="HI1193" s="2"/>
      <c r="HJ1193" s="2"/>
      <c r="HK1193" s="2"/>
      <c r="HL1193" s="2"/>
      <c r="HM1193" s="2"/>
      <c r="HN1193" s="2"/>
      <c r="HO1193" s="2"/>
      <c r="HP1193" s="2"/>
      <c r="HQ1193" s="2"/>
      <c r="HR1193" s="2"/>
      <c r="HS1193" s="2"/>
      <c r="HT1193" s="2"/>
      <c r="HU1193" s="2"/>
      <c r="HV1193" s="2"/>
      <c r="HW1193" s="2"/>
      <c r="HX1193" s="2"/>
      <c r="HY1193" s="2"/>
      <c r="HZ1193" s="2"/>
      <c r="IA1193" s="2"/>
      <c r="IB1193" s="2"/>
      <c r="IC1193" s="2"/>
      <c r="ID1193" s="2"/>
      <c r="IE1193" s="2"/>
      <c r="IF1193" s="2"/>
      <c r="IG1193" s="2"/>
    </row>
    <row r="1194" spans="1:241" s="6" customFormat="1" x14ac:dyDescent="0.25">
      <c r="A1194" s="33"/>
      <c r="B1194" s="29"/>
      <c r="C1194" s="29"/>
      <c r="D1194" s="30"/>
      <c r="E1194" s="29"/>
      <c r="F1194" s="29"/>
      <c r="G1194" s="29"/>
      <c r="H1194" s="29"/>
      <c r="I1194" s="3"/>
      <c r="J1194" s="3"/>
      <c r="K1194" s="3"/>
      <c r="L1194" s="57"/>
      <c r="M1194" s="57"/>
      <c r="N1194" s="57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  <c r="DO1194" s="2"/>
      <c r="DP1194" s="2"/>
      <c r="DQ1194" s="2"/>
      <c r="DR1194" s="2"/>
      <c r="DS1194" s="2"/>
      <c r="DT1194" s="2"/>
      <c r="DU1194" s="2"/>
      <c r="DV1194" s="2"/>
      <c r="DW1194" s="2"/>
      <c r="DX1194" s="2"/>
      <c r="DY1194" s="2"/>
      <c r="DZ1194" s="2"/>
      <c r="EA1194" s="2"/>
      <c r="EB1194" s="2"/>
      <c r="EC1194" s="2"/>
      <c r="ED1194" s="2"/>
      <c r="EE1194" s="2"/>
      <c r="EF1194" s="2"/>
      <c r="EG1194" s="2"/>
      <c r="EH1194" s="2"/>
      <c r="EI1194" s="2"/>
      <c r="EJ1194" s="2"/>
      <c r="EK1194" s="2"/>
      <c r="EL1194" s="2"/>
      <c r="EM1194" s="2"/>
      <c r="EN1194" s="2"/>
      <c r="EO1194" s="2"/>
      <c r="EP1194" s="2"/>
      <c r="EQ1194" s="2"/>
      <c r="ER1194" s="2"/>
      <c r="ES1194" s="2"/>
      <c r="ET1194" s="2"/>
      <c r="EU1194" s="2"/>
      <c r="EV1194" s="2"/>
      <c r="EW1194" s="2"/>
      <c r="EX1194" s="2"/>
      <c r="EY1194" s="2"/>
      <c r="EZ1194" s="2"/>
      <c r="FA1194" s="2"/>
      <c r="FB1194" s="2"/>
      <c r="FC1194" s="2"/>
      <c r="FD1194" s="2"/>
      <c r="FE1194" s="2"/>
      <c r="FF1194" s="2"/>
      <c r="FG1194" s="2"/>
      <c r="FH1194" s="2"/>
      <c r="FI1194" s="2"/>
      <c r="FJ1194" s="2"/>
      <c r="FK1194" s="2"/>
      <c r="FL1194" s="2"/>
      <c r="FM1194" s="2"/>
      <c r="FN1194" s="2"/>
      <c r="FO1194" s="2"/>
      <c r="FP1194" s="2"/>
      <c r="FQ1194" s="2"/>
      <c r="FR1194" s="2"/>
      <c r="FS1194" s="2"/>
      <c r="FT1194" s="2"/>
      <c r="FU1194" s="2"/>
      <c r="FV1194" s="2"/>
      <c r="FW1194" s="2"/>
      <c r="FX1194" s="2"/>
      <c r="FY1194" s="2"/>
      <c r="FZ1194" s="2"/>
      <c r="GA1194" s="2"/>
      <c r="GB1194" s="2"/>
      <c r="GC1194" s="2"/>
      <c r="GD1194" s="2"/>
      <c r="GE1194" s="2"/>
      <c r="GF1194" s="2"/>
      <c r="GG1194" s="2"/>
      <c r="GH1194" s="2"/>
      <c r="GI1194" s="2"/>
      <c r="GJ1194" s="2"/>
      <c r="GK1194" s="2"/>
      <c r="GL1194" s="2"/>
      <c r="GM1194" s="2"/>
      <c r="GN1194" s="2"/>
      <c r="GO1194" s="2"/>
      <c r="GP1194" s="2"/>
      <c r="GQ1194" s="2"/>
      <c r="GR1194" s="2"/>
      <c r="GS1194" s="2"/>
      <c r="GT1194" s="2"/>
      <c r="GU1194" s="2"/>
      <c r="GV1194" s="2"/>
      <c r="GW1194" s="2"/>
      <c r="GX1194" s="2"/>
      <c r="GY1194" s="2"/>
      <c r="GZ1194" s="2"/>
      <c r="HA1194" s="2"/>
      <c r="HB1194" s="2"/>
      <c r="HC1194" s="2"/>
      <c r="HD1194" s="2"/>
      <c r="HE1194" s="2"/>
      <c r="HF1194" s="2"/>
      <c r="HG1194" s="2"/>
      <c r="HH1194" s="2"/>
      <c r="HI1194" s="2"/>
      <c r="HJ1194" s="2"/>
      <c r="HK1194" s="2"/>
      <c r="HL1194" s="2"/>
      <c r="HM1194" s="2"/>
      <c r="HN1194" s="2"/>
      <c r="HO1194" s="2"/>
      <c r="HP1194" s="2"/>
      <c r="HQ1194" s="2"/>
      <c r="HR1194" s="2"/>
      <c r="HS1194" s="2"/>
      <c r="HT1194" s="2"/>
      <c r="HU1194" s="2"/>
      <c r="HV1194" s="2"/>
      <c r="HW1194" s="2"/>
      <c r="HX1194" s="2"/>
      <c r="HY1194" s="2"/>
      <c r="HZ1194" s="2"/>
      <c r="IA1194" s="2"/>
      <c r="IB1194" s="2"/>
      <c r="IC1194" s="2"/>
      <c r="ID1194" s="2"/>
      <c r="IE1194" s="2"/>
      <c r="IF1194" s="2"/>
      <c r="IG1194" s="2"/>
    </row>
    <row r="1195" spans="1:241" s="6" customFormat="1" x14ac:dyDescent="0.25">
      <c r="A1195" s="33"/>
      <c r="B1195" s="29"/>
      <c r="C1195" s="29"/>
      <c r="D1195" s="30"/>
      <c r="E1195" s="29"/>
      <c r="F1195" s="29"/>
      <c r="G1195" s="29"/>
      <c r="H1195" s="29"/>
      <c r="I1195" s="3"/>
      <c r="J1195" s="3"/>
      <c r="K1195" s="3"/>
      <c r="L1195" s="57"/>
      <c r="M1195" s="57"/>
      <c r="N1195" s="57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  <c r="DK1195" s="2"/>
      <c r="DL1195" s="2"/>
      <c r="DM1195" s="2"/>
      <c r="DN1195" s="2"/>
      <c r="DO1195" s="2"/>
      <c r="DP1195" s="2"/>
      <c r="DQ1195" s="2"/>
      <c r="DR1195" s="2"/>
      <c r="DS1195" s="2"/>
      <c r="DT1195" s="2"/>
      <c r="DU1195" s="2"/>
      <c r="DV1195" s="2"/>
      <c r="DW1195" s="2"/>
      <c r="DX1195" s="2"/>
      <c r="DY1195" s="2"/>
      <c r="DZ1195" s="2"/>
      <c r="EA1195" s="2"/>
      <c r="EB1195" s="2"/>
      <c r="EC1195" s="2"/>
      <c r="ED1195" s="2"/>
      <c r="EE1195" s="2"/>
      <c r="EF1195" s="2"/>
      <c r="EG1195" s="2"/>
      <c r="EH1195" s="2"/>
      <c r="EI1195" s="2"/>
      <c r="EJ1195" s="2"/>
      <c r="EK1195" s="2"/>
      <c r="EL1195" s="2"/>
      <c r="EM1195" s="2"/>
      <c r="EN1195" s="2"/>
      <c r="EO1195" s="2"/>
      <c r="EP1195" s="2"/>
      <c r="EQ1195" s="2"/>
      <c r="ER1195" s="2"/>
      <c r="ES1195" s="2"/>
      <c r="ET1195" s="2"/>
      <c r="EU1195" s="2"/>
      <c r="EV1195" s="2"/>
      <c r="EW1195" s="2"/>
      <c r="EX1195" s="2"/>
      <c r="EY1195" s="2"/>
      <c r="EZ1195" s="2"/>
      <c r="FA1195" s="2"/>
      <c r="FB1195" s="2"/>
      <c r="FC1195" s="2"/>
      <c r="FD1195" s="2"/>
      <c r="FE1195" s="2"/>
      <c r="FF1195" s="2"/>
      <c r="FG1195" s="2"/>
      <c r="FH1195" s="2"/>
      <c r="FI1195" s="2"/>
      <c r="FJ1195" s="2"/>
      <c r="FK1195" s="2"/>
      <c r="FL1195" s="2"/>
      <c r="FM1195" s="2"/>
      <c r="FN1195" s="2"/>
      <c r="FO1195" s="2"/>
      <c r="FP1195" s="2"/>
      <c r="FQ1195" s="2"/>
      <c r="FR1195" s="2"/>
      <c r="FS1195" s="2"/>
      <c r="FT1195" s="2"/>
      <c r="FU1195" s="2"/>
      <c r="FV1195" s="2"/>
      <c r="FW1195" s="2"/>
      <c r="FX1195" s="2"/>
      <c r="FY1195" s="2"/>
      <c r="FZ1195" s="2"/>
      <c r="GA1195" s="2"/>
      <c r="GB1195" s="2"/>
      <c r="GC1195" s="2"/>
      <c r="GD1195" s="2"/>
      <c r="GE1195" s="2"/>
      <c r="GF1195" s="2"/>
      <c r="GG1195" s="2"/>
      <c r="GH1195" s="2"/>
      <c r="GI1195" s="2"/>
      <c r="GJ1195" s="2"/>
      <c r="GK1195" s="2"/>
      <c r="GL1195" s="2"/>
      <c r="GM1195" s="2"/>
      <c r="GN1195" s="2"/>
      <c r="GO1195" s="2"/>
      <c r="GP1195" s="2"/>
      <c r="GQ1195" s="2"/>
      <c r="GR1195" s="2"/>
      <c r="GS1195" s="2"/>
      <c r="GT1195" s="2"/>
      <c r="GU1195" s="2"/>
      <c r="GV1195" s="2"/>
      <c r="GW1195" s="2"/>
      <c r="GX1195" s="2"/>
      <c r="GY1195" s="2"/>
      <c r="GZ1195" s="2"/>
      <c r="HA1195" s="2"/>
      <c r="HB1195" s="2"/>
      <c r="HC1195" s="2"/>
      <c r="HD1195" s="2"/>
      <c r="HE1195" s="2"/>
      <c r="HF1195" s="2"/>
      <c r="HG1195" s="2"/>
      <c r="HH1195" s="2"/>
      <c r="HI1195" s="2"/>
      <c r="HJ1195" s="2"/>
      <c r="HK1195" s="2"/>
      <c r="HL1195" s="2"/>
      <c r="HM1195" s="2"/>
      <c r="HN1195" s="2"/>
      <c r="HO1195" s="2"/>
      <c r="HP1195" s="2"/>
      <c r="HQ1195" s="2"/>
      <c r="HR1195" s="2"/>
      <c r="HS1195" s="2"/>
      <c r="HT1195" s="2"/>
      <c r="HU1195" s="2"/>
      <c r="HV1195" s="2"/>
      <c r="HW1195" s="2"/>
      <c r="HX1195" s="2"/>
      <c r="HY1195" s="2"/>
      <c r="HZ1195" s="2"/>
      <c r="IA1195" s="2"/>
      <c r="IB1195" s="2"/>
      <c r="IC1195" s="2"/>
      <c r="ID1195" s="2"/>
      <c r="IE1195" s="2"/>
      <c r="IF1195" s="2"/>
      <c r="IG1195" s="2"/>
    </row>
    <row r="1196" spans="1:241" s="6" customFormat="1" x14ac:dyDescent="0.25">
      <c r="A1196" s="33"/>
      <c r="B1196" s="29"/>
      <c r="C1196" s="29"/>
      <c r="D1196" s="30"/>
      <c r="E1196" s="29"/>
      <c r="F1196" s="29"/>
      <c r="G1196" s="29"/>
      <c r="H1196" s="29"/>
      <c r="I1196" s="3"/>
      <c r="J1196" s="3"/>
      <c r="K1196" s="3"/>
      <c r="L1196" s="57"/>
      <c r="M1196" s="57"/>
      <c r="N1196" s="57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  <c r="DK1196" s="2"/>
      <c r="DL1196" s="2"/>
      <c r="DM1196" s="2"/>
      <c r="DN1196" s="2"/>
      <c r="DO1196" s="2"/>
      <c r="DP1196" s="2"/>
      <c r="DQ1196" s="2"/>
      <c r="DR1196" s="2"/>
      <c r="DS1196" s="2"/>
      <c r="DT1196" s="2"/>
      <c r="DU1196" s="2"/>
      <c r="DV1196" s="2"/>
      <c r="DW1196" s="2"/>
      <c r="DX1196" s="2"/>
      <c r="DY1196" s="2"/>
      <c r="DZ1196" s="2"/>
      <c r="EA1196" s="2"/>
      <c r="EB1196" s="2"/>
      <c r="EC1196" s="2"/>
      <c r="ED1196" s="2"/>
      <c r="EE1196" s="2"/>
      <c r="EF1196" s="2"/>
      <c r="EG1196" s="2"/>
      <c r="EH1196" s="2"/>
      <c r="EI1196" s="2"/>
      <c r="EJ1196" s="2"/>
      <c r="EK1196" s="2"/>
      <c r="EL1196" s="2"/>
      <c r="EM1196" s="2"/>
      <c r="EN1196" s="2"/>
      <c r="EO1196" s="2"/>
      <c r="EP1196" s="2"/>
      <c r="EQ1196" s="2"/>
      <c r="ER1196" s="2"/>
      <c r="ES1196" s="2"/>
      <c r="ET1196" s="2"/>
      <c r="EU1196" s="2"/>
      <c r="EV1196" s="2"/>
      <c r="EW1196" s="2"/>
      <c r="EX1196" s="2"/>
      <c r="EY1196" s="2"/>
      <c r="EZ1196" s="2"/>
      <c r="FA1196" s="2"/>
      <c r="FB1196" s="2"/>
      <c r="FC1196" s="2"/>
      <c r="FD1196" s="2"/>
      <c r="FE1196" s="2"/>
      <c r="FF1196" s="2"/>
      <c r="FG1196" s="2"/>
      <c r="FH1196" s="2"/>
      <c r="FI1196" s="2"/>
      <c r="FJ1196" s="2"/>
      <c r="FK1196" s="2"/>
      <c r="FL1196" s="2"/>
      <c r="FM1196" s="2"/>
      <c r="FN1196" s="2"/>
      <c r="FO1196" s="2"/>
      <c r="FP1196" s="2"/>
      <c r="FQ1196" s="2"/>
      <c r="FR1196" s="2"/>
      <c r="FS1196" s="2"/>
      <c r="FT1196" s="2"/>
      <c r="FU1196" s="2"/>
      <c r="FV1196" s="2"/>
      <c r="FW1196" s="2"/>
      <c r="FX1196" s="2"/>
      <c r="FY1196" s="2"/>
      <c r="FZ1196" s="2"/>
      <c r="GA1196" s="2"/>
      <c r="GB1196" s="2"/>
      <c r="GC1196" s="2"/>
      <c r="GD1196" s="2"/>
      <c r="GE1196" s="2"/>
      <c r="GF1196" s="2"/>
      <c r="GG1196" s="2"/>
      <c r="GH1196" s="2"/>
      <c r="GI1196" s="2"/>
      <c r="GJ1196" s="2"/>
      <c r="GK1196" s="2"/>
      <c r="GL1196" s="2"/>
      <c r="GM1196" s="2"/>
      <c r="GN1196" s="2"/>
      <c r="GO1196" s="2"/>
      <c r="GP1196" s="2"/>
      <c r="GQ1196" s="2"/>
      <c r="GR1196" s="2"/>
      <c r="GS1196" s="2"/>
      <c r="GT1196" s="2"/>
      <c r="GU1196" s="2"/>
      <c r="GV1196" s="2"/>
      <c r="GW1196" s="2"/>
      <c r="GX1196" s="2"/>
      <c r="GY1196" s="2"/>
      <c r="GZ1196" s="2"/>
      <c r="HA1196" s="2"/>
      <c r="HB1196" s="2"/>
      <c r="HC1196" s="2"/>
      <c r="HD1196" s="2"/>
      <c r="HE1196" s="2"/>
      <c r="HF1196" s="2"/>
      <c r="HG1196" s="2"/>
      <c r="HH1196" s="2"/>
      <c r="HI1196" s="2"/>
      <c r="HJ1196" s="2"/>
      <c r="HK1196" s="2"/>
      <c r="HL1196" s="2"/>
      <c r="HM1196" s="2"/>
      <c r="HN1196" s="2"/>
      <c r="HO1196" s="2"/>
      <c r="HP1196" s="2"/>
      <c r="HQ1196" s="2"/>
      <c r="HR1196" s="2"/>
      <c r="HS1196" s="2"/>
      <c r="HT1196" s="2"/>
      <c r="HU1196" s="2"/>
      <c r="HV1196" s="2"/>
      <c r="HW1196" s="2"/>
      <c r="HX1196" s="2"/>
      <c r="HY1196" s="2"/>
      <c r="HZ1196" s="2"/>
      <c r="IA1196" s="2"/>
      <c r="IB1196" s="2"/>
      <c r="IC1196" s="2"/>
      <c r="ID1196" s="2"/>
      <c r="IE1196" s="2"/>
      <c r="IF1196" s="2"/>
      <c r="IG1196" s="2"/>
    </row>
    <row r="1197" spans="1:241" s="6" customFormat="1" x14ac:dyDescent="0.25">
      <c r="A1197" s="33"/>
      <c r="B1197" s="29"/>
      <c r="C1197" s="29"/>
      <c r="D1197" s="30"/>
      <c r="E1197" s="29"/>
      <c r="F1197" s="29"/>
      <c r="G1197" s="29"/>
      <c r="H1197" s="29"/>
      <c r="I1197" s="3"/>
      <c r="J1197" s="3"/>
      <c r="K1197" s="3"/>
      <c r="L1197" s="57"/>
      <c r="M1197" s="57"/>
      <c r="N1197" s="57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  <c r="DF1197" s="2"/>
      <c r="DG1197" s="2"/>
      <c r="DH1197" s="2"/>
      <c r="DI1197" s="2"/>
      <c r="DJ1197" s="2"/>
      <c r="DK1197" s="2"/>
      <c r="DL1197" s="2"/>
      <c r="DM1197" s="2"/>
      <c r="DN1197" s="2"/>
      <c r="DO1197" s="2"/>
      <c r="DP1197" s="2"/>
      <c r="DQ1197" s="2"/>
      <c r="DR1197" s="2"/>
      <c r="DS1197" s="2"/>
      <c r="DT1197" s="2"/>
      <c r="DU1197" s="2"/>
      <c r="DV1197" s="2"/>
      <c r="DW1197" s="2"/>
      <c r="DX1197" s="2"/>
      <c r="DY1197" s="2"/>
      <c r="DZ1197" s="2"/>
      <c r="EA1197" s="2"/>
      <c r="EB1197" s="2"/>
      <c r="EC1197" s="2"/>
      <c r="ED1197" s="2"/>
      <c r="EE1197" s="2"/>
      <c r="EF1197" s="2"/>
      <c r="EG1197" s="2"/>
      <c r="EH1197" s="2"/>
      <c r="EI1197" s="2"/>
      <c r="EJ1197" s="2"/>
      <c r="EK1197" s="2"/>
      <c r="EL1197" s="2"/>
      <c r="EM1197" s="2"/>
      <c r="EN1197" s="2"/>
      <c r="EO1197" s="2"/>
      <c r="EP1197" s="2"/>
      <c r="EQ1197" s="2"/>
      <c r="ER1197" s="2"/>
      <c r="ES1197" s="2"/>
      <c r="ET1197" s="2"/>
      <c r="EU1197" s="2"/>
      <c r="EV1197" s="2"/>
      <c r="EW1197" s="2"/>
      <c r="EX1197" s="2"/>
      <c r="EY1197" s="2"/>
      <c r="EZ1197" s="2"/>
      <c r="FA1197" s="2"/>
      <c r="FB1197" s="2"/>
      <c r="FC1197" s="2"/>
      <c r="FD1197" s="2"/>
      <c r="FE1197" s="2"/>
      <c r="FF1197" s="2"/>
      <c r="FG1197" s="2"/>
      <c r="FH1197" s="2"/>
      <c r="FI1197" s="2"/>
      <c r="FJ1197" s="2"/>
      <c r="FK1197" s="2"/>
      <c r="FL1197" s="2"/>
      <c r="FM1197" s="2"/>
      <c r="FN1197" s="2"/>
      <c r="FO1197" s="2"/>
      <c r="FP1197" s="2"/>
      <c r="FQ1197" s="2"/>
      <c r="FR1197" s="2"/>
      <c r="FS1197" s="2"/>
      <c r="FT1197" s="2"/>
      <c r="FU1197" s="2"/>
      <c r="FV1197" s="2"/>
      <c r="FW1197" s="2"/>
      <c r="FX1197" s="2"/>
      <c r="FY1197" s="2"/>
      <c r="FZ1197" s="2"/>
      <c r="GA1197" s="2"/>
      <c r="GB1197" s="2"/>
      <c r="GC1197" s="2"/>
      <c r="GD1197" s="2"/>
      <c r="GE1197" s="2"/>
      <c r="GF1197" s="2"/>
      <c r="GG1197" s="2"/>
      <c r="GH1197" s="2"/>
      <c r="GI1197" s="2"/>
      <c r="GJ1197" s="2"/>
      <c r="GK1197" s="2"/>
      <c r="GL1197" s="2"/>
      <c r="GM1197" s="2"/>
      <c r="GN1197" s="2"/>
      <c r="GO1197" s="2"/>
      <c r="GP1197" s="2"/>
      <c r="GQ1197" s="2"/>
      <c r="GR1197" s="2"/>
      <c r="GS1197" s="2"/>
      <c r="GT1197" s="2"/>
      <c r="GU1197" s="2"/>
      <c r="GV1197" s="2"/>
      <c r="GW1197" s="2"/>
      <c r="GX1197" s="2"/>
      <c r="GY1197" s="2"/>
      <c r="GZ1197" s="2"/>
      <c r="HA1197" s="2"/>
      <c r="HB1197" s="2"/>
      <c r="HC1197" s="2"/>
      <c r="HD1197" s="2"/>
      <c r="HE1197" s="2"/>
      <c r="HF1197" s="2"/>
      <c r="HG1197" s="2"/>
      <c r="HH1197" s="2"/>
      <c r="HI1197" s="2"/>
      <c r="HJ1197" s="2"/>
      <c r="HK1197" s="2"/>
      <c r="HL1197" s="2"/>
      <c r="HM1197" s="2"/>
      <c r="HN1197" s="2"/>
      <c r="HO1197" s="2"/>
      <c r="HP1197" s="2"/>
      <c r="HQ1197" s="2"/>
      <c r="HR1197" s="2"/>
      <c r="HS1197" s="2"/>
      <c r="HT1197" s="2"/>
      <c r="HU1197" s="2"/>
      <c r="HV1197" s="2"/>
      <c r="HW1197" s="2"/>
      <c r="HX1197" s="2"/>
      <c r="HY1197" s="2"/>
      <c r="HZ1197" s="2"/>
      <c r="IA1197" s="2"/>
      <c r="IB1197" s="2"/>
      <c r="IC1197" s="2"/>
      <c r="ID1197" s="2"/>
      <c r="IE1197" s="2"/>
      <c r="IF1197" s="2"/>
      <c r="IG1197" s="2"/>
    </row>
    <row r="1198" spans="1:241" s="6" customFormat="1" x14ac:dyDescent="0.25">
      <c r="A1198" s="33"/>
      <c r="B1198" s="29"/>
      <c r="C1198" s="29"/>
      <c r="D1198" s="30"/>
      <c r="E1198" s="29"/>
      <c r="F1198" s="29"/>
      <c r="G1198" s="29"/>
      <c r="H1198" s="29"/>
      <c r="I1198" s="3"/>
      <c r="J1198" s="3"/>
      <c r="K1198" s="3"/>
      <c r="L1198" s="57"/>
      <c r="M1198" s="57"/>
      <c r="N1198" s="57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  <c r="DO1198" s="2"/>
      <c r="DP1198" s="2"/>
      <c r="DQ1198" s="2"/>
      <c r="DR1198" s="2"/>
      <c r="DS1198" s="2"/>
      <c r="DT1198" s="2"/>
      <c r="DU1198" s="2"/>
      <c r="DV1198" s="2"/>
      <c r="DW1198" s="2"/>
      <c r="DX1198" s="2"/>
      <c r="DY1198" s="2"/>
      <c r="DZ1198" s="2"/>
      <c r="EA1198" s="2"/>
      <c r="EB1198" s="2"/>
      <c r="EC1198" s="2"/>
      <c r="ED1198" s="2"/>
      <c r="EE1198" s="2"/>
      <c r="EF1198" s="2"/>
      <c r="EG1198" s="2"/>
      <c r="EH1198" s="2"/>
      <c r="EI1198" s="2"/>
      <c r="EJ1198" s="2"/>
      <c r="EK1198" s="2"/>
      <c r="EL1198" s="2"/>
      <c r="EM1198" s="2"/>
      <c r="EN1198" s="2"/>
      <c r="EO1198" s="2"/>
      <c r="EP1198" s="2"/>
      <c r="EQ1198" s="2"/>
      <c r="ER1198" s="2"/>
      <c r="ES1198" s="2"/>
      <c r="ET1198" s="2"/>
      <c r="EU1198" s="2"/>
      <c r="EV1198" s="2"/>
      <c r="EW1198" s="2"/>
      <c r="EX1198" s="2"/>
      <c r="EY1198" s="2"/>
      <c r="EZ1198" s="2"/>
      <c r="FA1198" s="2"/>
      <c r="FB1198" s="2"/>
      <c r="FC1198" s="2"/>
      <c r="FD1198" s="2"/>
      <c r="FE1198" s="2"/>
      <c r="FF1198" s="2"/>
      <c r="FG1198" s="2"/>
      <c r="FH1198" s="2"/>
      <c r="FI1198" s="2"/>
      <c r="FJ1198" s="2"/>
      <c r="FK1198" s="2"/>
      <c r="FL1198" s="2"/>
      <c r="FM1198" s="2"/>
      <c r="FN1198" s="2"/>
      <c r="FO1198" s="2"/>
      <c r="FP1198" s="2"/>
      <c r="FQ1198" s="2"/>
      <c r="FR1198" s="2"/>
      <c r="FS1198" s="2"/>
      <c r="FT1198" s="2"/>
      <c r="FU1198" s="2"/>
      <c r="FV1198" s="2"/>
      <c r="FW1198" s="2"/>
      <c r="FX1198" s="2"/>
      <c r="FY1198" s="2"/>
      <c r="FZ1198" s="2"/>
      <c r="GA1198" s="2"/>
      <c r="GB1198" s="2"/>
      <c r="GC1198" s="2"/>
      <c r="GD1198" s="2"/>
      <c r="GE1198" s="2"/>
      <c r="GF1198" s="2"/>
      <c r="GG1198" s="2"/>
      <c r="GH1198" s="2"/>
      <c r="GI1198" s="2"/>
      <c r="GJ1198" s="2"/>
      <c r="GK1198" s="2"/>
      <c r="GL1198" s="2"/>
      <c r="GM1198" s="2"/>
      <c r="GN1198" s="2"/>
      <c r="GO1198" s="2"/>
      <c r="GP1198" s="2"/>
      <c r="GQ1198" s="2"/>
      <c r="GR1198" s="2"/>
      <c r="GS1198" s="2"/>
      <c r="GT1198" s="2"/>
      <c r="GU1198" s="2"/>
      <c r="GV1198" s="2"/>
      <c r="GW1198" s="2"/>
      <c r="GX1198" s="2"/>
      <c r="GY1198" s="2"/>
      <c r="GZ1198" s="2"/>
      <c r="HA1198" s="2"/>
      <c r="HB1198" s="2"/>
      <c r="HC1198" s="2"/>
      <c r="HD1198" s="2"/>
      <c r="HE1198" s="2"/>
      <c r="HF1198" s="2"/>
      <c r="HG1198" s="2"/>
      <c r="HH1198" s="2"/>
      <c r="HI1198" s="2"/>
      <c r="HJ1198" s="2"/>
      <c r="HK1198" s="2"/>
      <c r="HL1198" s="2"/>
      <c r="HM1198" s="2"/>
      <c r="HN1198" s="2"/>
      <c r="HO1198" s="2"/>
      <c r="HP1198" s="2"/>
      <c r="HQ1198" s="2"/>
      <c r="HR1198" s="2"/>
      <c r="HS1198" s="2"/>
      <c r="HT1198" s="2"/>
      <c r="HU1198" s="2"/>
      <c r="HV1198" s="2"/>
      <c r="HW1198" s="2"/>
      <c r="HX1198" s="2"/>
      <c r="HY1198" s="2"/>
      <c r="HZ1198" s="2"/>
      <c r="IA1198" s="2"/>
      <c r="IB1198" s="2"/>
      <c r="IC1198" s="2"/>
      <c r="ID1198" s="2"/>
      <c r="IE1198" s="2"/>
      <c r="IF1198" s="2"/>
      <c r="IG1198" s="2"/>
    </row>
    <row r="1199" spans="1:241" s="6" customFormat="1" x14ac:dyDescent="0.25">
      <c r="A1199" s="33"/>
      <c r="B1199" s="29"/>
      <c r="C1199" s="29"/>
      <c r="D1199" s="30"/>
      <c r="E1199" s="29"/>
      <c r="F1199" s="29"/>
      <c r="G1199" s="29"/>
      <c r="H1199" s="29"/>
      <c r="I1199" s="3"/>
      <c r="J1199" s="3"/>
      <c r="K1199" s="3"/>
      <c r="L1199" s="57"/>
      <c r="M1199" s="57"/>
      <c r="N1199" s="57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  <c r="DK1199" s="2"/>
      <c r="DL1199" s="2"/>
      <c r="DM1199" s="2"/>
      <c r="DN1199" s="2"/>
      <c r="DO1199" s="2"/>
      <c r="DP1199" s="2"/>
      <c r="DQ1199" s="2"/>
      <c r="DR1199" s="2"/>
      <c r="DS1199" s="2"/>
      <c r="DT1199" s="2"/>
      <c r="DU1199" s="2"/>
      <c r="DV1199" s="2"/>
      <c r="DW1199" s="2"/>
      <c r="DX1199" s="2"/>
      <c r="DY1199" s="2"/>
      <c r="DZ1199" s="2"/>
      <c r="EA1199" s="2"/>
      <c r="EB1199" s="2"/>
      <c r="EC1199" s="2"/>
      <c r="ED1199" s="2"/>
      <c r="EE1199" s="2"/>
      <c r="EF1199" s="2"/>
      <c r="EG1199" s="2"/>
      <c r="EH1199" s="2"/>
      <c r="EI1199" s="2"/>
      <c r="EJ1199" s="2"/>
      <c r="EK1199" s="2"/>
      <c r="EL1199" s="2"/>
      <c r="EM1199" s="2"/>
      <c r="EN1199" s="2"/>
      <c r="EO1199" s="2"/>
      <c r="EP1199" s="2"/>
      <c r="EQ1199" s="2"/>
      <c r="ER1199" s="2"/>
      <c r="ES1199" s="2"/>
      <c r="ET1199" s="2"/>
      <c r="EU1199" s="2"/>
      <c r="EV1199" s="2"/>
      <c r="EW1199" s="2"/>
      <c r="EX1199" s="2"/>
      <c r="EY1199" s="2"/>
      <c r="EZ1199" s="2"/>
      <c r="FA1199" s="2"/>
      <c r="FB1199" s="2"/>
      <c r="FC1199" s="2"/>
      <c r="FD1199" s="2"/>
      <c r="FE1199" s="2"/>
      <c r="FF1199" s="2"/>
      <c r="FG1199" s="2"/>
      <c r="FH1199" s="2"/>
      <c r="FI1199" s="2"/>
      <c r="FJ1199" s="2"/>
      <c r="FK1199" s="2"/>
      <c r="FL1199" s="2"/>
      <c r="FM1199" s="2"/>
      <c r="FN1199" s="2"/>
      <c r="FO1199" s="2"/>
      <c r="FP1199" s="2"/>
      <c r="FQ1199" s="2"/>
      <c r="FR1199" s="2"/>
      <c r="FS1199" s="2"/>
      <c r="FT1199" s="2"/>
      <c r="FU1199" s="2"/>
      <c r="FV1199" s="2"/>
      <c r="FW1199" s="2"/>
      <c r="FX1199" s="2"/>
      <c r="FY1199" s="2"/>
      <c r="FZ1199" s="2"/>
      <c r="GA1199" s="2"/>
      <c r="GB1199" s="2"/>
      <c r="GC1199" s="2"/>
      <c r="GD1199" s="2"/>
      <c r="GE1199" s="2"/>
      <c r="GF1199" s="2"/>
      <c r="GG1199" s="2"/>
      <c r="GH1199" s="2"/>
      <c r="GI1199" s="2"/>
      <c r="GJ1199" s="2"/>
      <c r="GK1199" s="2"/>
      <c r="GL1199" s="2"/>
      <c r="GM1199" s="2"/>
      <c r="GN1199" s="2"/>
      <c r="GO1199" s="2"/>
      <c r="GP1199" s="2"/>
      <c r="GQ1199" s="2"/>
      <c r="GR1199" s="2"/>
      <c r="GS1199" s="2"/>
      <c r="GT1199" s="2"/>
      <c r="GU1199" s="2"/>
      <c r="GV1199" s="2"/>
      <c r="GW1199" s="2"/>
      <c r="GX1199" s="2"/>
      <c r="GY1199" s="2"/>
      <c r="GZ1199" s="2"/>
      <c r="HA1199" s="2"/>
      <c r="HB1199" s="2"/>
      <c r="HC1199" s="2"/>
      <c r="HD1199" s="2"/>
      <c r="HE1199" s="2"/>
      <c r="HF1199" s="2"/>
      <c r="HG1199" s="2"/>
      <c r="HH1199" s="2"/>
      <c r="HI1199" s="2"/>
      <c r="HJ1199" s="2"/>
      <c r="HK1199" s="2"/>
      <c r="HL1199" s="2"/>
      <c r="HM1199" s="2"/>
      <c r="HN1199" s="2"/>
      <c r="HO1199" s="2"/>
      <c r="HP1199" s="2"/>
      <c r="HQ1199" s="2"/>
      <c r="HR1199" s="2"/>
      <c r="HS1199" s="2"/>
      <c r="HT1199" s="2"/>
      <c r="HU1199" s="2"/>
      <c r="HV1199" s="2"/>
      <c r="HW1199" s="2"/>
      <c r="HX1199" s="2"/>
      <c r="HY1199" s="2"/>
      <c r="HZ1199" s="2"/>
      <c r="IA1199" s="2"/>
      <c r="IB1199" s="2"/>
      <c r="IC1199" s="2"/>
      <c r="ID1199" s="2"/>
      <c r="IE1199" s="2"/>
      <c r="IF1199" s="2"/>
      <c r="IG1199" s="2"/>
    </row>
    <row r="1200" spans="1:241" s="6" customFormat="1" x14ac:dyDescent="0.25">
      <c r="A1200" s="33"/>
      <c r="B1200" s="29"/>
      <c r="C1200" s="29"/>
      <c r="D1200" s="30"/>
      <c r="E1200" s="29"/>
      <c r="F1200" s="29"/>
      <c r="G1200" s="29"/>
      <c r="H1200" s="29"/>
      <c r="I1200" s="3"/>
      <c r="J1200" s="3"/>
      <c r="K1200" s="3"/>
      <c r="L1200" s="57"/>
      <c r="M1200" s="57"/>
      <c r="N1200" s="57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  <c r="DP1200" s="2"/>
      <c r="DQ1200" s="2"/>
      <c r="DR1200" s="2"/>
      <c r="DS1200" s="2"/>
      <c r="DT1200" s="2"/>
      <c r="DU1200" s="2"/>
      <c r="DV1200" s="2"/>
      <c r="DW1200" s="2"/>
      <c r="DX1200" s="2"/>
      <c r="DY1200" s="2"/>
      <c r="DZ1200" s="2"/>
      <c r="EA1200" s="2"/>
      <c r="EB1200" s="2"/>
      <c r="EC1200" s="2"/>
      <c r="ED1200" s="2"/>
      <c r="EE1200" s="2"/>
      <c r="EF1200" s="2"/>
      <c r="EG1200" s="2"/>
      <c r="EH1200" s="2"/>
      <c r="EI1200" s="2"/>
      <c r="EJ1200" s="2"/>
      <c r="EK1200" s="2"/>
      <c r="EL1200" s="2"/>
      <c r="EM1200" s="2"/>
      <c r="EN1200" s="2"/>
      <c r="EO1200" s="2"/>
      <c r="EP1200" s="2"/>
      <c r="EQ1200" s="2"/>
      <c r="ER1200" s="2"/>
      <c r="ES1200" s="2"/>
      <c r="ET1200" s="2"/>
      <c r="EU1200" s="2"/>
      <c r="EV1200" s="2"/>
      <c r="EW1200" s="2"/>
      <c r="EX1200" s="2"/>
      <c r="EY1200" s="2"/>
      <c r="EZ1200" s="2"/>
      <c r="FA1200" s="2"/>
      <c r="FB1200" s="2"/>
      <c r="FC1200" s="2"/>
      <c r="FD1200" s="2"/>
      <c r="FE1200" s="2"/>
      <c r="FF1200" s="2"/>
      <c r="FG1200" s="2"/>
      <c r="FH1200" s="2"/>
      <c r="FI1200" s="2"/>
      <c r="FJ1200" s="2"/>
      <c r="FK1200" s="2"/>
      <c r="FL1200" s="2"/>
      <c r="FM1200" s="2"/>
      <c r="FN1200" s="2"/>
      <c r="FO1200" s="2"/>
      <c r="FP1200" s="2"/>
      <c r="FQ1200" s="2"/>
      <c r="FR1200" s="2"/>
      <c r="FS1200" s="2"/>
      <c r="FT1200" s="2"/>
      <c r="FU1200" s="2"/>
      <c r="FV1200" s="2"/>
      <c r="FW1200" s="2"/>
      <c r="FX1200" s="2"/>
      <c r="FY1200" s="2"/>
      <c r="FZ1200" s="2"/>
      <c r="GA1200" s="2"/>
      <c r="GB1200" s="2"/>
      <c r="GC1200" s="2"/>
      <c r="GD1200" s="2"/>
      <c r="GE1200" s="2"/>
      <c r="GF1200" s="2"/>
      <c r="GG1200" s="2"/>
      <c r="GH1200" s="2"/>
      <c r="GI1200" s="2"/>
      <c r="GJ1200" s="2"/>
      <c r="GK1200" s="2"/>
      <c r="GL1200" s="2"/>
      <c r="GM1200" s="2"/>
      <c r="GN1200" s="2"/>
      <c r="GO1200" s="2"/>
      <c r="GP1200" s="2"/>
      <c r="GQ1200" s="2"/>
      <c r="GR1200" s="2"/>
      <c r="GS1200" s="2"/>
      <c r="GT1200" s="2"/>
      <c r="GU1200" s="2"/>
      <c r="GV1200" s="2"/>
      <c r="GW1200" s="2"/>
      <c r="GX1200" s="2"/>
      <c r="GY1200" s="2"/>
      <c r="GZ1200" s="2"/>
      <c r="HA1200" s="2"/>
      <c r="HB1200" s="2"/>
      <c r="HC1200" s="2"/>
      <c r="HD1200" s="2"/>
      <c r="HE1200" s="2"/>
      <c r="HF1200" s="2"/>
      <c r="HG1200" s="2"/>
      <c r="HH1200" s="2"/>
      <c r="HI1200" s="2"/>
      <c r="HJ1200" s="2"/>
      <c r="HK1200" s="2"/>
      <c r="HL1200" s="2"/>
      <c r="HM1200" s="2"/>
      <c r="HN1200" s="2"/>
      <c r="HO1200" s="2"/>
      <c r="HP1200" s="2"/>
      <c r="HQ1200" s="2"/>
      <c r="HR1200" s="2"/>
      <c r="HS1200" s="2"/>
      <c r="HT1200" s="2"/>
      <c r="HU1200" s="2"/>
      <c r="HV1200" s="2"/>
      <c r="HW1200" s="2"/>
      <c r="HX1200" s="2"/>
      <c r="HY1200" s="2"/>
      <c r="HZ1200" s="2"/>
      <c r="IA1200" s="2"/>
      <c r="IB1200" s="2"/>
      <c r="IC1200" s="2"/>
      <c r="ID1200" s="2"/>
      <c r="IE1200" s="2"/>
      <c r="IF1200" s="2"/>
      <c r="IG1200" s="2"/>
    </row>
    <row r="1201" spans="1:241" s="6" customFormat="1" x14ac:dyDescent="0.25">
      <c r="A1201" s="33"/>
      <c r="B1201" s="29"/>
      <c r="C1201" s="29"/>
      <c r="D1201" s="30"/>
      <c r="E1201" s="29"/>
      <c r="F1201" s="29"/>
      <c r="G1201" s="29"/>
      <c r="H1201" s="29"/>
      <c r="I1201" s="3"/>
      <c r="J1201" s="3"/>
      <c r="K1201" s="3"/>
      <c r="L1201" s="57"/>
      <c r="M1201" s="57"/>
      <c r="N1201" s="57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  <c r="DK1201" s="2"/>
      <c r="DL1201" s="2"/>
      <c r="DM1201" s="2"/>
      <c r="DN1201" s="2"/>
      <c r="DO1201" s="2"/>
      <c r="DP1201" s="2"/>
      <c r="DQ1201" s="2"/>
      <c r="DR1201" s="2"/>
      <c r="DS1201" s="2"/>
      <c r="DT1201" s="2"/>
      <c r="DU1201" s="2"/>
      <c r="DV1201" s="2"/>
      <c r="DW1201" s="2"/>
      <c r="DX1201" s="2"/>
      <c r="DY1201" s="2"/>
      <c r="DZ1201" s="2"/>
      <c r="EA1201" s="2"/>
      <c r="EB1201" s="2"/>
      <c r="EC1201" s="2"/>
      <c r="ED1201" s="2"/>
      <c r="EE1201" s="2"/>
      <c r="EF1201" s="2"/>
      <c r="EG1201" s="2"/>
      <c r="EH1201" s="2"/>
      <c r="EI1201" s="2"/>
      <c r="EJ1201" s="2"/>
      <c r="EK1201" s="2"/>
      <c r="EL1201" s="2"/>
      <c r="EM1201" s="2"/>
      <c r="EN1201" s="2"/>
      <c r="EO1201" s="2"/>
      <c r="EP1201" s="2"/>
      <c r="EQ1201" s="2"/>
      <c r="ER1201" s="2"/>
      <c r="ES1201" s="2"/>
      <c r="ET1201" s="2"/>
      <c r="EU1201" s="2"/>
      <c r="EV1201" s="2"/>
      <c r="EW1201" s="2"/>
      <c r="EX1201" s="2"/>
      <c r="EY1201" s="2"/>
      <c r="EZ1201" s="2"/>
      <c r="FA1201" s="2"/>
      <c r="FB1201" s="2"/>
      <c r="FC1201" s="2"/>
      <c r="FD1201" s="2"/>
      <c r="FE1201" s="2"/>
      <c r="FF1201" s="2"/>
      <c r="FG1201" s="2"/>
      <c r="FH1201" s="2"/>
      <c r="FI1201" s="2"/>
      <c r="FJ1201" s="2"/>
      <c r="FK1201" s="2"/>
      <c r="FL1201" s="2"/>
      <c r="FM1201" s="2"/>
      <c r="FN1201" s="2"/>
      <c r="FO1201" s="2"/>
      <c r="FP1201" s="2"/>
      <c r="FQ1201" s="2"/>
      <c r="FR1201" s="2"/>
      <c r="FS1201" s="2"/>
      <c r="FT1201" s="2"/>
      <c r="FU1201" s="2"/>
      <c r="FV1201" s="2"/>
      <c r="FW1201" s="2"/>
      <c r="FX1201" s="2"/>
      <c r="FY1201" s="2"/>
      <c r="FZ1201" s="2"/>
      <c r="GA1201" s="2"/>
      <c r="GB1201" s="2"/>
      <c r="GC1201" s="2"/>
      <c r="GD1201" s="2"/>
      <c r="GE1201" s="2"/>
      <c r="GF1201" s="2"/>
      <c r="GG1201" s="2"/>
      <c r="GH1201" s="2"/>
      <c r="GI1201" s="2"/>
      <c r="GJ1201" s="2"/>
      <c r="GK1201" s="2"/>
      <c r="GL1201" s="2"/>
      <c r="GM1201" s="2"/>
      <c r="GN1201" s="2"/>
      <c r="GO1201" s="2"/>
      <c r="GP1201" s="2"/>
      <c r="GQ1201" s="2"/>
      <c r="GR1201" s="2"/>
      <c r="GS1201" s="2"/>
      <c r="GT1201" s="2"/>
      <c r="GU1201" s="2"/>
      <c r="GV1201" s="2"/>
      <c r="GW1201" s="2"/>
      <c r="GX1201" s="2"/>
      <c r="GY1201" s="2"/>
      <c r="GZ1201" s="2"/>
      <c r="HA1201" s="2"/>
      <c r="HB1201" s="2"/>
      <c r="HC1201" s="2"/>
      <c r="HD1201" s="2"/>
      <c r="HE1201" s="2"/>
      <c r="HF1201" s="2"/>
      <c r="HG1201" s="2"/>
      <c r="HH1201" s="2"/>
      <c r="HI1201" s="2"/>
      <c r="HJ1201" s="2"/>
      <c r="HK1201" s="2"/>
      <c r="HL1201" s="2"/>
      <c r="HM1201" s="2"/>
      <c r="HN1201" s="2"/>
      <c r="HO1201" s="2"/>
      <c r="HP1201" s="2"/>
      <c r="HQ1201" s="2"/>
      <c r="HR1201" s="2"/>
      <c r="HS1201" s="2"/>
      <c r="HT1201" s="2"/>
      <c r="HU1201" s="2"/>
      <c r="HV1201" s="2"/>
      <c r="HW1201" s="2"/>
      <c r="HX1201" s="2"/>
      <c r="HY1201" s="2"/>
      <c r="HZ1201" s="2"/>
      <c r="IA1201" s="2"/>
      <c r="IB1201" s="2"/>
      <c r="IC1201" s="2"/>
      <c r="ID1201" s="2"/>
      <c r="IE1201" s="2"/>
      <c r="IF1201" s="2"/>
      <c r="IG1201" s="2"/>
    </row>
    <row r="1202" spans="1:241" s="6" customFormat="1" x14ac:dyDescent="0.25">
      <c r="A1202" s="33"/>
      <c r="B1202" s="29"/>
      <c r="C1202" s="29"/>
      <c r="D1202" s="30"/>
      <c r="E1202" s="29"/>
      <c r="F1202" s="29"/>
      <c r="G1202" s="29"/>
      <c r="H1202" s="29"/>
      <c r="I1202" s="3"/>
      <c r="J1202" s="3"/>
      <c r="K1202" s="3"/>
      <c r="L1202" s="57"/>
      <c r="M1202" s="57"/>
      <c r="N1202" s="57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  <c r="DP1202" s="2"/>
      <c r="DQ1202" s="2"/>
      <c r="DR1202" s="2"/>
      <c r="DS1202" s="2"/>
      <c r="DT1202" s="2"/>
      <c r="DU1202" s="2"/>
      <c r="DV1202" s="2"/>
      <c r="DW1202" s="2"/>
      <c r="DX1202" s="2"/>
      <c r="DY1202" s="2"/>
      <c r="DZ1202" s="2"/>
      <c r="EA1202" s="2"/>
      <c r="EB1202" s="2"/>
      <c r="EC1202" s="2"/>
      <c r="ED1202" s="2"/>
      <c r="EE1202" s="2"/>
      <c r="EF1202" s="2"/>
      <c r="EG1202" s="2"/>
      <c r="EH1202" s="2"/>
      <c r="EI1202" s="2"/>
      <c r="EJ1202" s="2"/>
      <c r="EK1202" s="2"/>
      <c r="EL1202" s="2"/>
      <c r="EM1202" s="2"/>
      <c r="EN1202" s="2"/>
      <c r="EO1202" s="2"/>
      <c r="EP1202" s="2"/>
      <c r="EQ1202" s="2"/>
      <c r="ER1202" s="2"/>
      <c r="ES1202" s="2"/>
      <c r="ET1202" s="2"/>
      <c r="EU1202" s="2"/>
      <c r="EV1202" s="2"/>
      <c r="EW1202" s="2"/>
      <c r="EX1202" s="2"/>
      <c r="EY1202" s="2"/>
      <c r="EZ1202" s="2"/>
      <c r="FA1202" s="2"/>
      <c r="FB1202" s="2"/>
      <c r="FC1202" s="2"/>
      <c r="FD1202" s="2"/>
      <c r="FE1202" s="2"/>
      <c r="FF1202" s="2"/>
      <c r="FG1202" s="2"/>
      <c r="FH1202" s="2"/>
      <c r="FI1202" s="2"/>
      <c r="FJ1202" s="2"/>
      <c r="FK1202" s="2"/>
      <c r="FL1202" s="2"/>
      <c r="FM1202" s="2"/>
      <c r="FN1202" s="2"/>
      <c r="FO1202" s="2"/>
      <c r="FP1202" s="2"/>
      <c r="FQ1202" s="2"/>
      <c r="FR1202" s="2"/>
      <c r="FS1202" s="2"/>
      <c r="FT1202" s="2"/>
      <c r="FU1202" s="2"/>
      <c r="FV1202" s="2"/>
      <c r="FW1202" s="2"/>
      <c r="FX1202" s="2"/>
      <c r="FY1202" s="2"/>
      <c r="FZ1202" s="2"/>
      <c r="GA1202" s="2"/>
      <c r="GB1202" s="2"/>
      <c r="GC1202" s="2"/>
      <c r="GD1202" s="2"/>
      <c r="GE1202" s="2"/>
      <c r="GF1202" s="2"/>
      <c r="GG1202" s="2"/>
      <c r="GH1202" s="2"/>
      <c r="GI1202" s="2"/>
      <c r="GJ1202" s="2"/>
      <c r="GK1202" s="2"/>
      <c r="GL1202" s="2"/>
      <c r="GM1202" s="2"/>
      <c r="GN1202" s="2"/>
      <c r="GO1202" s="2"/>
      <c r="GP1202" s="2"/>
      <c r="GQ1202" s="2"/>
      <c r="GR1202" s="2"/>
      <c r="GS1202" s="2"/>
      <c r="GT1202" s="2"/>
      <c r="GU1202" s="2"/>
      <c r="GV1202" s="2"/>
      <c r="GW1202" s="2"/>
      <c r="GX1202" s="2"/>
      <c r="GY1202" s="2"/>
      <c r="GZ1202" s="2"/>
      <c r="HA1202" s="2"/>
      <c r="HB1202" s="2"/>
      <c r="HC1202" s="2"/>
      <c r="HD1202" s="2"/>
      <c r="HE1202" s="2"/>
      <c r="HF1202" s="2"/>
      <c r="HG1202" s="2"/>
      <c r="HH1202" s="2"/>
      <c r="HI1202" s="2"/>
      <c r="HJ1202" s="2"/>
      <c r="HK1202" s="2"/>
      <c r="HL1202" s="2"/>
      <c r="HM1202" s="2"/>
      <c r="HN1202" s="2"/>
      <c r="HO1202" s="2"/>
      <c r="HP1202" s="2"/>
      <c r="HQ1202" s="2"/>
      <c r="HR1202" s="2"/>
      <c r="HS1202" s="2"/>
      <c r="HT1202" s="2"/>
      <c r="HU1202" s="2"/>
      <c r="HV1202" s="2"/>
      <c r="HW1202" s="2"/>
      <c r="HX1202" s="2"/>
      <c r="HY1202" s="2"/>
      <c r="HZ1202" s="2"/>
      <c r="IA1202" s="2"/>
      <c r="IB1202" s="2"/>
      <c r="IC1202" s="2"/>
      <c r="ID1202" s="2"/>
      <c r="IE1202" s="2"/>
      <c r="IF1202" s="2"/>
      <c r="IG1202" s="2"/>
    </row>
    <row r="1203" spans="1:241" s="6" customFormat="1" x14ac:dyDescent="0.25">
      <c r="A1203" s="33"/>
      <c r="B1203" s="29"/>
      <c r="C1203" s="29"/>
      <c r="D1203" s="30"/>
      <c r="E1203" s="29"/>
      <c r="F1203" s="29"/>
      <c r="G1203" s="29"/>
      <c r="H1203" s="29"/>
      <c r="I1203" s="3"/>
      <c r="J1203" s="3"/>
      <c r="K1203" s="3"/>
      <c r="L1203" s="57"/>
      <c r="M1203" s="57"/>
      <c r="N1203" s="57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  <c r="DK1203" s="2"/>
      <c r="DL1203" s="2"/>
      <c r="DM1203" s="2"/>
      <c r="DN1203" s="2"/>
      <c r="DO1203" s="2"/>
      <c r="DP1203" s="2"/>
      <c r="DQ1203" s="2"/>
      <c r="DR1203" s="2"/>
      <c r="DS1203" s="2"/>
      <c r="DT1203" s="2"/>
      <c r="DU1203" s="2"/>
      <c r="DV1203" s="2"/>
      <c r="DW1203" s="2"/>
      <c r="DX1203" s="2"/>
      <c r="DY1203" s="2"/>
      <c r="DZ1203" s="2"/>
      <c r="EA1203" s="2"/>
      <c r="EB1203" s="2"/>
      <c r="EC1203" s="2"/>
      <c r="ED1203" s="2"/>
      <c r="EE1203" s="2"/>
      <c r="EF1203" s="2"/>
      <c r="EG1203" s="2"/>
      <c r="EH1203" s="2"/>
      <c r="EI1203" s="2"/>
      <c r="EJ1203" s="2"/>
      <c r="EK1203" s="2"/>
      <c r="EL1203" s="2"/>
      <c r="EM1203" s="2"/>
      <c r="EN1203" s="2"/>
      <c r="EO1203" s="2"/>
      <c r="EP1203" s="2"/>
      <c r="EQ1203" s="2"/>
      <c r="ER1203" s="2"/>
      <c r="ES1203" s="2"/>
      <c r="ET1203" s="2"/>
      <c r="EU1203" s="2"/>
      <c r="EV1203" s="2"/>
      <c r="EW1203" s="2"/>
      <c r="EX1203" s="2"/>
      <c r="EY1203" s="2"/>
      <c r="EZ1203" s="2"/>
      <c r="FA1203" s="2"/>
      <c r="FB1203" s="2"/>
      <c r="FC1203" s="2"/>
      <c r="FD1203" s="2"/>
      <c r="FE1203" s="2"/>
      <c r="FF1203" s="2"/>
      <c r="FG1203" s="2"/>
      <c r="FH1203" s="2"/>
      <c r="FI1203" s="2"/>
      <c r="FJ1203" s="2"/>
      <c r="FK1203" s="2"/>
      <c r="FL1203" s="2"/>
      <c r="FM1203" s="2"/>
      <c r="FN1203" s="2"/>
      <c r="FO1203" s="2"/>
      <c r="FP1203" s="2"/>
      <c r="FQ1203" s="2"/>
      <c r="FR1203" s="2"/>
      <c r="FS1203" s="2"/>
      <c r="FT1203" s="2"/>
      <c r="FU1203" s="2"/>
      <c r="FV1203" s="2"/>
      <c r="FW1203" s="2"/>
      <c r="FX1203" s="2"/>
      <c r="FY1203" s="2"/>
      <c r="FZ1203" s="2"/>
      <c r="GA1203" s="2"/>
      <c r="GB1203" s="2"/>
      <c r="GC1203" s="2"/>
      <c r="GD1203" s="2"/>
      <c r="GE1203" s="2"/>
      <c r="GF1203" s="2"/>
      <c r="GG1203" s="2"/>
      <c r="GH1203" s="2"/>
      <c r="GI1203" s="2"/>
      <c r="GJ1203" s="2"/>
      <c r="GK1203" s="2"/>
      <c r="GL1203" s="2"/>
      <c r="GM1203" s="2"/>
      <c r="GN1203" s="2"/>
      <c r="GO1203" s="2"/>
      <c r="GP1203" s="2"/>
      <c r="GQ1203" s="2"/>
      <c r="GR1203" s="2"/>
      <c r="GS1203" s="2"/>
      <c r="GT1203" s="2"/>
      <c r="GU1203" s="2"/>
      <c r="GV1203" s="2"/>
      <c r="GW1203" s="2"/>
      <c r="GX1203" s="2"/>
      <c r="GY1203" s="2"/>
      <c r="GZ1203" s="2"/>
      <c r="HA1203" s="2"/>
      <c r="HB1203" s="2"/>
      <c r="HC1203" s="2"/>
      <c r="HD1203" s="2"/>
      <c r="HE1203" s="2"/>
      <c r="HF1203" s="2"/>
      <c r="HG1203" s="2"/>
      <c r="HH1203" s="2"/>
      <c r="HI1203" s="2"/>
      <c r="HJ1203" s="2"/>
      <c r="HK1203" s="2"/>
      <c r="HL1203" s="2"/>
      <c r="HM1203" s="2"/>
      <c r="HN1203" s="2"/>
      <c r="HO1203" s="2"/>
      <c r="HP1203" s="2"/>
      <c r="HQ1203" s="2"/>
      <c r="HR1203" s="2"/>
      <c r="HS1203" s="2"/>
      <c r="HT1203" s="2"/>
      <c r="HU1203" s="2"/>
      <c r="HV1203" s="2"/>
      <c r="HW1203" s="2"/>
      <c r="HX1203" s="2"/>
      <c r="HY1203" s="2"/>
      <c r="HZ1203" s="2"/>
      <c r="IA1203" s="2"/>
      <c r="IB1203" s="2"/>
      <c r="IC1203" s="2"/>
      <c r="ID1203" s="2"/>
      <c r="IE1203" s="2"/>
      <c r="IF1203" s="2"/>
      <c r="IG1203" s="2"/>
    </row>
    <row r="1204" spans="1:241" s="6" customFormat="1" x14ac:dyDescent="0.25">
      <c r="A1204" s="33"/>
      <c r="B1204" s="29"/>
      <c r="C1204" s="29"/>
      <c r="D1204" s="30"/>
      <c r="E1204" s="29"/>
      <c r="F1204" s="29"/>
      <c r="G1204" s="29"/>
      <c r="H1204" s="29"/>
      <c r="I1204" s="3"/>
      <c r="J1204" s="3"/>
      <c r="K1204" s="3"/>
      <c r="L1204" s="57"/>
      <c r="M1204" s="57"/>
      <c r="N1204" s="57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  <c r="DK1204" s="2"/>
      <c r="DL1204" s="2"/>
      <c r="DM1204" s="2"/>
      <c r="DN1204" s="2"/>
      <c r="DO1204" s="2"/>
      <c r="DP1204" s="2"/>
      <c r="DQ1204" s="2"/>
      <c r="DR1204" s="2"/>
      <c r="DS1204" s="2"/>
      <c r="DT1204" s="2"/>
      <c r="DU1204" s="2"/>
      <c r="DV1204" s="2"/>
      <c r="DW1204" s="2"/>
      <c r="DX1204" s="2"/>
      <c r="DY1204" s="2"/>
      <c r="DZ1204" s="2"/>
      <c r="EA1204" s="2"/>
      <c r="EB1204" s="2"/>
      <c r="EC1204" s="2"/>
      <c r="ED1204" s="2"/>
      <c r="EE1204" s="2"/>
      <c r="EF1204" s="2"/>
      <c r="EG1204" s="2"/>
      <c r="EH1204" s="2"/>
      <c r="EI1204" s="2"/>
      <c r="EJ1204" s="2"/>
      <c r="EK1204" s="2"/>
      <c r="EL1204" s="2"/>
      <c r="EM1204" s="2"/>
      <c r="EN1204" s="2"/>
      <c r="EO1204" s="2"/>
      <c r="EP1204" s="2"/>
      <c r="EQ1204" s="2"/>
      <c r="ER1204" s="2"/>
      <c r="ES1204" s="2"/>
      <c r="ET1204" s="2"/>
      <c r="EU1204" s="2"/>
      <c r="EV1204" s="2"/>
      <c r="EW1204" s="2"/>
      <c r="EX1204" s="2"/>
      <c r="EY1204" s="2"/>
      <c r="EZ1204" s="2"/>
      <c r="FA1204" s="2"/>
      <c r="FB1204" s="2"/>
      <c r="FC1204" s="2"/>
      <c r="FD1204" s="2"/>
      <c r="FE1204" s="2"/>
      <c r="FF1204" s="2"/>
      <c r="FG1204" s="2"/>
      <c r="FH1204" s="2"/>
      <c r="FI1204" s="2"/>
      <c r="FJ1204" s="2"/>
      <c r="FK1204" s="2"/>
      <c r="FL1204" s="2"/>
      <c r="FM1204" s="2"/>
      <c r="FN1204" s="2"/>
      <c r="FO1204" s="2"/>
      <c r="FP1204" s="2"/>
      <c r="FQ1204" s="2"/>
      <c r="FR1204" s="2"/>
      <c r="FS1204" s="2"/>
      <c r="FT1204" s="2"/>
      <c r="FU1204" s="2"/>
      <c r="FV1204" s="2"/>
      <c r="FW1204" s="2"/>
      <c r="FX1204" s="2"/>
      <c r="FY1204" s="2"/>
      <c r="FZ1204" s="2"/>
      <c r="GA1204" s="2"/>
      <c r="GB1204" s="2"/>
      <c r="GC1204" s="2"/>
      <c r="GD1204" s="2"/>
      <c r="GE1204" s="2"/>
      <c r="GF1204" s="2"/>
      <c r="GG1204" s="2"/>
      <c r="GH1204" s="2"/>
      <c r="GI1204" s="2"/>
      <c r="GJ1204" s="2"/>
      <c r="GK1204" s="2"/>
      <c r="GL1204" s="2"/>
      <c r="GM1204" s="2"/>
      <c r="GN1204" s="2"/>
      <c r="GO1204" s="2"/>
      <c r="GP1204" s="2"/>
      <c r="GQ1204" s="2"/>
      <c r="GR1204" s="2"/>
      <c r="GS1204" s="2"/>
      <c r="GT1204" s="2"/>
      <c r="GU1204" s="2"/>
      <c r="GV1204" s="2"/>
      <c r="GW1204" s="2"/>
      <c r="GX1204" s="2"/>
      <c r="GY1204" s="2"/>
      <c r="GZ1204" s="2"/>
      <c r="HA1204" s="2"/>
      <c r="HB1204" s="2"/>
      <c r="HC1204" s="2"/>
      <c r="HD1204" s="2"/>
      <c r="HE1204" s="2"/>
      <c r="HF1204" s="2"/>
      <c r="HG1204" s="2"/>
      <c r="HH1204" s="2"/>
      <c r="HI1204" s="2"/>
      <c r="HJ1204" s="2"/>
      <c r="HK1204" s="2"/>
      <c r="HL1204" s="2"/>
      <c r="HM1204" s="2"/>
      <c r="HN1204" s="2"/>
      <c r="HO1204" s="2"/>
      <c r="HP1204" s="2"/>
      <c r="HQ1204" s="2"/>
      <c r="HR1204" s="2"/>
      <c r="HS1204" s="2"/>
      <c r="HT1204" s="2"/>
      <c r="HU1204" s="2"/>
      <c r="HV1204" s="2"/>
      <c r="HW1204" s="2"/>
      <c r="HX1204" s="2"/>
      <c r="HY1204" s="2"/>
      <c r="HZ1204" s="2"/>
      <c r="IA1204" s="2"/>
      <c r="IB1204" s="2"/>
      <c r="IC1204" s="2"/>
      <c r="ID1204" s="2"/>
      <c r="IE1204" s="2"/>
      <c r="IF1204" s="2"/>
      <c r="IG1204" s="2"/>
    </row>
    <row r="1205" spans="1:241" s="6" customFormat="1" x14ac:dyDescent="0.25">
      <c r="A1205" s="33"/>
      <c r="B1205" s="29"/>
      <c r="C1205" s="29"/>
      <c r="D1205" s="30"/>
      <c r="E1205" s="29"/>
      <c r="F1205" s="29"/>
      <c r="G1205" s="29"/>
      <c r="H1205" s="29"/>
      <c r="I1205" s="3"/>
      <c r="J1205" s="3"/>
      <c r="K1205" s="3"/>
      <c r="L1205" s="57"/>
      <c r="M1205" s="57"/>
      <c r="N1205" s="57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  <c r="DK1205" s="2"/>
      <c r="DL1205" s="2"/>
      <c r="DM1205" s="2"/>
      <c r="DN1205" s="2"/>
      <c r="DO1205" s="2"/>
      <c r="DP1205" s="2"/>
      <c r="DQ1205" s="2"/>
      <c r="DR1205" s="2"/>
      <c r="DS1205" s="2"/>
      <c r="DT1205" s="2"/>
      <c r="DU1205" s="2"/>
      <c r="DV1205" s="2"/>
      <c r="DW1205" s="2"/>
      <c r="DX1205" s="2"/>
      <c r="DY1205" s="2"/>
      <c r="DZ1205" s="2"/>
      <c r="EA1205" s="2"/>
      <c r="EB1205" s="2"/>
      <c r="EC1205" s="2"/>
      <c r="ED1205" s="2"/>
      <c r="EE1205" s="2"/>
      <c r="EF1205" s="2"/>
      <c r="EG1205" s="2"/>
      <c r="EH1205" s="2"/>
      <c r="EI1205" s="2"/>
      <c r="EJ1205" s="2"/>
      <c r="EK1205" s="2"/>
      <c r="EL1205" s="2"/>
      <c r="EM1205" s="2"/>
      <c r="EN1205" s="2"/>
      <c r="EO1205" s="2"/>
      <c r="EP1205" s="2"/>
      <c r="EQ1205" s="2"/>
      <c r="ER1205" s="2"/>
      <c r="ES1205" s="2"/>
      <c r="ET1205" s="2"/>
      <c r="EU1205" s="2"/>
      <c r="EV1205" s="2"/>
      <c r="EW1205" s="2"/>
      <c r="EX1205" s="2"/>
      <c r="EY1205" s="2"/>
      <c r="EZ1205" s="2"/>
      <c r="FA1205" s="2"/>
      <c r="FB1205" s="2"/>
      <c r="FC1205" s="2"/>
      <c r="FD1205" s="2"/>
      <c r="FE1205" s="2"/>
      <c r="FF1205" s="2"/>
      <c r="FG1205" s="2"/>
      <c r="FH1205" s="2"/>
      <c r="FI1205" s="2"/>
      <c r="FJ1205" s="2"/>
      <c r="FK1205" s="2"/>
      <c r="FL1205" s="2"/>
      <c r="FM1205" s="2"/>
      <c r="FN1205" s="2"/>
      <c r="FO1205" s="2"/>
      <c r="FP1205" s="2"/>
      <c r="FQ1205" s="2"/>
      <c r="FR1205" s="2"/>
      <c r="FS1205" s="2"/>
      <c r="FT1205" s="2"/>
      <c r="FU1205" s="2"/>
      <c r="FV1205" s="2"/>
      <c r="FW1205" s="2"/>
      <c r="FX1205" s="2"/>
      <c r="FY1205" s="2"/>
      <c r="FZ1205" s="2"/>
      <c r="GA1205" s="2"/>
      <c r="GB1205" s="2"/>
      <c r="GC1205" s="2"/>
      <c r="GD1205" s="2"/>
      <c r="GE1205" s="2"/>
      <c r="GF1205" s="2"/>
      <c r="GG1205" s="2"/>
      <c r="GH1205" s="2"/>
      <c r="GI1205" s="2"/>
      <c r="GJ1205" s="2"/>
      <c r="GK1205" s="2"/>
      <c r="GL1205" s="2"/>
      <c r="GM1205" s="2"/>
      <c r="GN1205" s="2"/>
      <c r="GO1205" s="2"/>
      <c r="GP1205" s="2"/>
      <c r="GQ1205" s="2"/>
      <c r="GR1205" s="2"/>
      <c r="GS1205" s="2"/>
      <c r="GT1205" s="2"/>
      <c r="GU1205" s="2"/>
      <c r="GV1205" s="2"/>
      <c r="GW1205" s="2"/>
      <c r="GX1205" s="2"/>
      <c r="GY1205" s="2"/>
      <c r="GZ1205" s="2"/>
      <c r="HA1205" s="2"/>
      <c r="HB1205" s="2"/>
      <c r="HC1205" s="2"/>
      <c r="HD1205" s="2"/>
      <c r="HE1205" s="2"/>
      <c r="HF1205" s="2"/>
      <c r="HG1205" s="2"/>
      <c r="HH1205" s="2"/>
      <c r="HI1205" s="2"/>
      <c r="HJ1205" s="2"/>
      <c r="HK1205" s="2"/>
      <c r="HL1205" s="2"/>
      <c r="HM1205" s="2"/>
      <c r="HN1205" s="2"/>
      <c r="HO1205" s="2"/>
      <c r="HP1205" s="2"/>
      <c r="HQ1205" s="2"/>
      <c r="HR1205" s="2"/>
      <c r="HS1205" s="2"/>
      <c r="HT1205" s="2"/>
      <c r="HU1205" s="2"/>
      <c r="HV1205" s="2"/>
      <c r="HW1205" s="2"/>
      <c r="HX1205" s="2"/>
      <c r="HY1205" s="2"/>
      <c r="HZ1205" s="2"/>
      <c r="IA1205" s="2"/>
      <c r="IB1205" s="2"/>
      <c r="IC1205" s="2"/>
      <c r="ID1205" s="2"/>
      <c r="IE1205" s="2"/>
      <c r="IF1205" s="2"/>
      <c r="IG1205" s="2"/>
    </row>
    <row r="1206" spans="1:241" s="6" customFormat="1" x14ac:dyDescent="0.25">
      <c r="A1206" s="33"/>
      <c r="B1206" s="29"/>
      <c r="C1206" s="29"/>
      <c r="D1206" s="30"/>
      <c r="E1206" s="29"/>
      <c r="F1206" s="29"/>
      <c r="G1206" s="29"/>
      <c r="H1206" s="29"/>
      <c r="I1206" s="3"/>
      <c r="J1206" s="3"/>
      <c r="K1206" s="3"/>
      <c r="L1206" s="57"/>
      <c r="M1206" s="57"/>
      <c r="N1206" s="57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  <c r="DK1206" s="2"/>
      <c r="DL1206" s="2"/>
      <c r="DM1206" s="2"/>
      <c r="DN1206" s="2"/>
      <c r="DO1206" s="2"/>
      <c r="DP1206" s="2"/>
      <c r="DQ1206" s="2"/>
      <c r="DR1206" s="2"/>
      <c r="DS1206" s="2"/>
      <c r="DT1206" s="2"/>
      <c r="DU1206" s="2"/>
      <c r="DV1206" s="2"/>
      <c r="DW1206" s="2"/>
      <c r="DX1206" s="2"/>
      <c r="DY1206" s="2"/>
      <c r="DZ1206" s="2"/>
      <c r="EA1206" s="2"/>
      <c r="EB1206" s="2"/>
      <c r="EC1206" s="2"/>
      <c r="ED1206" s="2"/>
      <c r="EE1206" s="2"/>
      <c r="EF1206" s="2"/>
      <c r="EG1206" s="2"/>
      <c r="EH1206" s="2"/>
      <c r="EI1206" s="2"/>
      <c r="EJ1206" s="2"/>
      <c r="EK1206" s="2"/>
      <c r="EL1206" s="2"/>
      <c r="EM1206" s="2"/>
      <c r="EN1206" s="2"/>
      <c r="EO1206" s="2"/>
      <c r="EP1206" s="2"/>
      <c r="EQ1206" s="2"/>
      <c r="ER1206" s="2"/>
      <c r="ES1206" s="2"/>
      <c r="ET1206" s="2"/>
      <c r="EU1206" s="2"/>
      <c r="EV1206" s="2"/>
      <c r="EW1206" s="2"/>
      <c r="EX1206" s="2"/>
      <c r="EY1206" s="2"/>
      <c r="EZ1206" s="2"/>
      <c r="FA1206" s="2"/>
      <c r="FB1206" s="2"/>
      <c r="FC1206" s="2"/>
      <c r="FD1206" s="2"/>
      <c r="FE1206" s="2"/>
      <c r="FF1206" s="2"/>
      <c r="FG1206" s="2"/>
      <c r="FH1206" s="2"/>
      <c r="FI1206" s="2"/>
      <c r="FJ1206" s="2"/>
      <c r="FK1206" s="2"/>
      <c r="FL1206" s="2"/>
      <c r="FM1206" s="2"/>
      <c r="FN1206" s="2"/>
      <c r="FO1206" s="2"/>
      <c r="FP1206" s="2"/>
      <c r="FQ1206" s="2"/>
      <c r="FR1206" s="2"/>
      <c r="FS1206" s="2"/>
      <c r="FT1206" s="2"/>
      <c r="FU1206" s="2"/>
      <c r="FV1206" s="2"/>
      <c r="FW1206" s="2"/>
      <c r="FX1206" s="2"/>
      <c r="FY1206" s="2"/>
      <c r="FZ1206" s="2"/>
      <c r="GA1206" s="2"/>
      <c r="GB1206" s="2"/>
      <c r="GC1206" s="2"/>
      <c r="GD1206" s="2"/>
      <c r="GE1206" s="2"/>
      <c r="GF1206" s="2"/>
      <c r="GG1206" s="2"/>
      <c r="GH1206" s="2"/>
      <c r="GI1206" s="2"/>
      <c r="GJ1206" s="2"/>
      <c r="GK1206" s="2"/>
      <c r="GL1206" s="2"/>
      <c r="GM1206" s="2"/>
      <c r="GN1206" s="2"/>
      <c r="GO1206" s="2"/>
      <c r="GP1206" s="2"/>
      <c r="GQ1206" s="2"/>
      <c r="GR1206" s="2"/>
      <c r="GS1206" s="2"/>
      <c r="GT1206" s="2"/>
      <c r="GU1206" s="2"/>
      <c r="GV1206" s="2"/>
      <c r="GW1206" s="2"/>
      <c r="GX1206" s="2"/>
      <c r="GY1206" s="2"/>
      <c r="GZ1206" s="2"/>
      <c r="HA1206" s="2"/>
      <c r="HB1206" s="2"/>
      <c r="HC1206" s="2"/>
      <c r="HD1206" s="2"/>
      <c r="HE1206" s="2"/>
      <c r="HF1206" s="2"/>
      <c r="HG1206" s="2"/>
      <c r="HH1206" s="2"/>
      <c r="HI1206" s="2"/>
      <c r="HJ1206" s="2"/>
      <c r="HK1206" s="2"/>
      <c r="HL1206" s="2"/>
      <c r="HM1206" s="2"/>
      <c r="HN1206" s="2"/>
      <c r="HO1206" s="2"/>
      <c r="HP1206" s="2"/>
      <c r="HQ1206" s="2"/>
      <c r="HR1206" s="2"/>
      <c r="HS1206" s="2"/>
      <c r="HT1206" s="2"/>
      <c r="HU1206" s="2"/>
      <c r="HV1206" s="2"/>
      <c r="HW1206" s="2"/>
      <c r="HX1206" s="2"/>
      <c r="HY1206" s="2"/>
      <c r="HZ1206" s="2"/>
      <c r="IA1206" s="2"/>
      <c r="IB1206" s="2"/>
      <c r="IC1206" s="2"/>
      <c r="ID1206" s="2"/>
      <c r="IE1206" s="2"/>
      <c r="IF1206" s="2"/>
      <c r="IG1206" s="2"/>
    </row>
    <row r="1207" spans="1:241" s="6" customFormat="1" x14ac:dyDescent="0.25">
      <c r="A1207" s="33"/>
      <c r="B1207" s="29"/>
      <c r="C1207" s="29"/>
      <c r="D1207" s="30"/>
      <c r="E1207" s="29"/>
      <c r="F1207" s="29"/>
      <c r="G1207" s="29"/>
      <c r="H1207" s="29"/>
      <c r="I1207" s="3"/>
      <c r="J1207" s="3"/>
      <c r="K1207" s="3"/>
      <c r="L1207" s="57"/>
      <c r="M1207" s="57"/>
      <c r="N1207" s="57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  <c r="DD1207" s="2"/>
      <c r="DE1207" s="2"/>
      <c r="DF1207" s="2"/>
      <c r="DG1207" s="2"/>
      <c r="DH1207" s="2"/>
      <c r="DI1207" s="2"/>
      <c r="DJ1207" s="2"/>
      <c r="DK1207" s="2"/>
      <c r="DL1207" s="2"/>
      <c r="DM1207" s="2"/>
      <c r="DN1207" s="2"/>
      <c r="DO1207" s="2"/>
      <c r="DP1207" s="2"/>
      <c r="DQ1207" s="2"/>
      <c r="DR1207" s="2"/>
      <c r="DS1207" s="2"/>
      <c r="DT1207" s="2"/>
      <c r="DU1207" s="2"/>
      <c r="DV1207" s="2"/>
      <c r="DW1207" s="2"/>
      <c r="DX1207" s="2"/>
      <c r="DY1207" s="2"/>
      <c r="DZ1207" s="2"/>
      <c r="EA1207" s="2"/>
      <c r="EB1207" s="2"/>
      <c r="EC1207" s="2"/>
      <c r="ED1207" s="2"/>
      <c r="EE1207" s="2"/>
      <c r="EF1207" s="2"/>
      <c r="EG1207" s="2"/>
      <c r="EH1207" s="2"/>
      <c r="EI1207" s="2"/>
      <c r="EJ1207" s="2"/>
      <c r="EK1207" s="2"/>
      <c r="EL1207" s="2"/>
      <c r="EM1207" s="2"/>
      <c r="EN1207" s="2"/>
      <c r="EO1207" s="2"/>
      <c r="EP1207" s="2"/>
      <c r="EQ1207" s="2"/>
      <c r="ER1207" s="2"/>
      <c r="ES1207" s="2"/>
      <c r="ET1207" s="2"/>
      <c r="EU1207" s="2"/>
      <c r="EV1207" s="2"/>
      <c r="EW1207" s="2"/>
      <c r="EX1207" s="2"/>
      <c r="EY1207" s="2"/>
      <c r="EZ1207" s="2"/>
      <c r="FA1207" s="2"/>
      <c r="FB1207" s="2"/>
      <c r="FC1207" s="2"/>
      <c r="FD1207" s="2"/>
      <c r="FE1207" s="2"/>
      <c r="FF1207" s="2"/>
      <c r="FG1207" s="2"/>
      <c r="FH1207" s="2"/>
      <c r="FI1207" s="2"/>
      <c r="FJ1207" s="2"/>
      <c r="FK1207" s="2"/>
      <c r="FL1207" s="2"/>
      <c r="FM1207" s="2"/>
      <c r="FN1207" s="2"/>
      <c r="FO1207" s="2"/>
      <c r="FP1207" s="2"/>
      <c r="FQ1207" s="2"/>
      <c r="FR1207" s="2"/>
      <c r="FS1207" s="2"/>
      <c r="FT1207" s="2"/>
      <c r="FU1207" s="2"/>
      <c r="FV1207" s="2"/>
      <c r="FW1207" s="2"/>
      <c r="FX1207" s="2"/>
      <c r="FY1207" s="2"/>
      <c r="FZ1207" s="2"/>
      <c r="GA1207" s="2"/>
      <c r="GB1207" s="2"/>
      <c r="GC1207" s="2"/>
      <c r="GD1207" s="2"/>
      <c r="GE1207" s="2"/>
      <c r="GF1207" s="2"/>
      <c r="GG1207" s="2"/>
      <c r="GH1207" s="2"/>
      <c r="GI1207" s="2"/>
      <c r="GJ1207" s="2"/>
      <c r="GK1207" s="2"/>
      <c r="GL1207" s="2"/>
      <c r="GM1207" s="2"/>
      <c r="GN1207" s="2"/>
      <c r="GO1207" s="2"/>
      <c r="GP1207" s="2"/>
      <c r="GQ1207" s="2"/>
      <c r="GR1207" s="2"/>
      <c r="GS1207" s="2"/>
      <c r="GT1207" s="2"/>
      <c r="GU1207" s="2"/>
      <c r="GV1207" s="2"/>
      <c r="GW1207" s="2"/>
      <c r="GX1207" s="2"/>
      <c r="GY1207" s="2"/>
      <c r="GZ1207" s="2"/>
      <c r="HA1207" s="2"/>
      <c r="HB1207" s="2"/>
      <c r="HC1207" s="2"/>
      <c r="HD1207" s="2"/>
      <c r="HE1207" s="2"/>
      <c r="HF1207" s="2"/>
      <c r="HG1207" s="2"/>
      <c r="HH1207" s="2"/>
      <c r="HI1207" s="2"/>
      <c r="HJ1207" s="2"/>
      <c r="HK1207" s="2"/>
      <c r="HL1207" s="2"/>
      <c r="HM1207" s="2"/>
      <c r="HN1207" s="2"/>
      <c r="HO1207" s="2"/>
      <c r="HP1207" s="2"/>
      <c r="HQ1207" s="2"/>
      <c r="HR1207" s="2"/>
      <c r="HS1207" s="2"/>
      <c r="HT1207" s="2"/>
      <c r="HU1207" s="2"/>
      <c r="HV1207" s="2"/>
      <c r="HW1207" s="2"/>
      <c r="HX1207" s="2"/>
      <c r="HY1207" s="2"/>
      <c r="HZ1207" s="2"/>
      <c r="IA1207" s="2"/>
      <c r="IB1207" s="2"/>
      <c r="IC1207" s="2"/>
      <c r="ID1207" s="2"/>
      <c r="IE1207" s="2"/>
      <c r="IF1207" s="2"/>
      <c r="IG1207" s="2"/>
    </row>
    <row r="1208" spans="1:241" s="6" customFormat="1" x14ac:dyDescent="0.25">
      <c r="A1208" s="33"/>
      <c r="B1208" s="29"/>
      <c r="C1208" s="29"/>
      <c r="D1208" s="30"/>
      <c r="E1208" s="29"/>
      <c r="F1208" s="29"/>
      <c r="G1208" s="29"/>
      <c r="H1208" s="29"/>
      <c r="I1208" s="3"/>
      <c r="J1208" s="3"/>
      <c r="K1208" s="3"/>
      <c r="L1208" s="57"/>
      <c r="M1208" s="57"/>
      <c r="N1208" s="57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  <c r="DP1208" s="2"/>
      <c r="DQ1208" s="2"/>
      <c r="DR1208" s="2"/>
      <c r="DS1208" s="2"/>
      <c r="DT1208" s="2"/>
      <c r="DU1208" s="2"/>
      <c r="DV1208" s="2"/>
      <c r="DW1208" s="2"/>
      <c r="DX1208" s="2"/>
      <c r="DY1208" s="2"/>
      <c r="DZ1208" s="2"/>
      <c r="EA1208" s="2"/>
      <c r="EB1208" s="2"/>
      <c r="EC1208" s="2"/>
      <c r="ED1208" s="2"/>
      <c r="EE1208" s="2"/>
      <c r="EF1208" s="2"/>
      <c r="EG1208" s="2"/>
      <c r="EH1208" s="2"/>
      <c r="EI1208" s="2"/>
      <c r="EJ1208" s="2"/>
      <c r="EK1208" s="2"/>
      <c r="EL1208" s="2"/>
      <c r="EM1208" s="2"/>
      <c r="EN1208" s="2"/>
      <c r="EO1208" s="2"/>
      <c r="EP1208" s="2"/>
      <c r="EQ1208" s="2"/>
      <c r="ER1208" s="2"/>
      <c r="ES1208" s="2"/>
      <c r="ET1208" s="2"/>
      <c r="EU1208" s="2"/>
      <c r="EV1208" s="2"/>
      <c r="EW1208" s="2"/>
      <c r="EX1208" s="2"/>
      <c r="EY1208" s="2"/>
      <c r="EZ1208" s="2"/>
      <c r="FA1208" s="2"/>
      <c r="FB1208" s="2"/>
      <c r="FC1208" s="2"/>
      <c r="FD1208" s="2"/>
      <c r="FE1208" s="2"/>
      <c r="FF1208" s="2"/>
      <c r="FG1208" s="2"/>
      <c r="FH1208" s="2"/>
      <c r="FI1208" s="2"/>
      <c r="FJ1208" s="2"/>
      <c r="FK1208" s="2"/>
      <c r="FL1208" s="2"/>
      <c r="FM1208" s="2"/>
      <c r="FN1208" s="2"/>
      <c r="FO1208" s="2"/>
      <c r="FP1208" s="2"/>
      <c r="FQ1208" s="2"/>
      <c r="FR1208" s="2"/>
      <c r="FS1208" s="2"/>
      <c r="FT1208" s="2"/>
      <c r="FU1208" s="2"/>
      <c r="FV1208" s="2"/>
      <c r="FW1208" s="2"/>
      <c r="FX1208" s="2"/>
      <c r="FY1208" s="2"/>
      <c r="FZ1208" s="2"/>
      <c r="GA1208" s="2"/>
      <c r="GB1208" s="2"/>
      <c r="GC1208" s="2"/>
      <c r="GD1208" s="2"/>
      <c r="GE1208" s="2"/>
      <c r="GF1208" s="2"/>
      <c r="GG1208" s="2"/>
      <c r="GH1208" s="2"/>
      <c r="GI1208" s="2"/>
      <c r="GJ1208" s="2"/>
      <c r="GK1208" s="2"/>
      <c r="GL1208" s="2"/>
      <c r="GM1208" s="2"/>
      <c r="GN1208" s="2"/>
      <c r="GO1208" s="2"/>
      <c r="GP1208" s="2"/>
      <c r="GQ1208" s="2"/>
      <c r="GR1208" s="2"/>
      <c r="GS1208" s="2"/>
      <c r="GT1208" s="2"/>
      <c r="GU1208" s="2"/>
      <c r="GV1208" s="2"/>
      <c r="GW1208" s="2"/>
      <c r="GX1208" s="2"/>
      <c r="GY1208" s="2"/>
      <c r="GZ1208" s="2"/>
      <c r="HA1208" s="2"/>
      <c r="HB1208" s="2"/>
      <c r="HC1208" s="2"/>
      <c r="HD1208" s="2"/>
      <c r="HE1208" s="2"/>
      <c r="HF1208" s="2"/>
      <c r="HG1208" s="2"/>
      <c r="HH1208" s="2"/>
      <c r="HI1208" s="2"/>
      <c r="HJ1208" s="2"/>
      <c r="HK1208" s="2"/>
      <c r="HL1208" s="2"/>
      <c r="HM1208" s="2"/>
      <c r="HN1208" s="2"/>
      <c r="HO1208" s="2"/>
      <c r="HP1208" s="2"/>
      <c r="HQ1208" s="2"/>
      <c r="HR1208" s="2"/>
      <c r="HS1208" s="2"/>
      <c r="HT1208" s="2"/>
      <c r="HU1208" s="2"/>
      <c r="HV1208" s="2"/>
      <c r="HW1208" s="2"/>
      <c r="HX1208" s="2"/>
      <c r="HY1208" s="2"/>
      <c r="HZ1208" s="2"/>
      <c r="IA1208" s="2"/>
      <c r="IB1208" s="2"/>
      <c r="IC1208" s="2"/>
      <c r="ID1208" s="2"/>
      <c r="IE1208" s="2"/>
      <c r="IF1208" s="2"/>
      <c r="IG1208" s="2"/>
    </row>
    <row r="1209" spans="1:241" s="6" customFormat="1" x14ac:dyDescent="0.25">
      <c r="A1209" s="33"/>
      <c r="B1209" s="29"/>
      <c r="C1209" s="29"/>
      <c r="D1209" s="30"/>
      <c r="E1209" s="29"/>
      <c r="F1209" s="29"/>
      <c r="G1209" s="29"/>
      <c r="H1209" s="29"/>
      <c r="I1209" s="3"/>
      <c r="J1209" s="3"/>
      <c r="K1209" s="3"/>
      <c r="L1209" s="57"/>
      <c r="M1209" s="57"/>
      <c r="N1209" s="57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  <c r="DK1209" s="2"/>
      <c r="DL1209" s="2"/>
      <c r="DM1209" s="2"/>
      <c r="DN1209" s="2"/>
      <c r="DO1209" s="2"/>
      <c r="DP1209" s="2"/>
      <c r="DQ1209" s="2"/>
      <c r="DR1209" s="2"/>
      <c r="DS1209" s="2"/>
      <c r="DT1209" s="2"/>
      <c r="DU1209" s="2"/>
      <c r="DV1209" s="2"/>
      <c r="DW1209" s="2"/>
      <c r="DX1209" s="2"/>
      <c r="DY1209" s="2"/>
      <c r="DZ1209" s="2"/>
      <c r="EA1209" s="2"/>
      <c r="EB1209" s="2"/>
      <c r="EC1209" s="2"/>
      <c r="ED1209" s="2"/>
      <c r="EE1209" s="2"/>
      <c r="EF1209" s="2"/>
      <c r="EG1209" s="2"/>
      <c r="EH1209" s="2"/>
      <c r="EI1209" s="2"/>
      <c r="EJ1209" s="2"/>
      <c r="EK1209" s="2"/>
      <c r="EL1209" s="2"/>
      <c r="EM1209" s="2"/>
      <c r="EN1209" s="2"/>
      <c r="EO1209" s="2"/>
      <c r="EP1209" s="2"/>
      <c r="EQ1209" s="2"/>
      <c r="ER1209" s="2"/>
      <c r="ES1209" s="2"/>
      <c r="ET1209" s="2"/>
      <c r="EU1209" s="2"/>
      <c r="EV1209" s="2"/>
      <c r="EW1209" s="2"/>
      <c r="EX1209" s="2"/>
      <c r="EY1209" s="2"/>
      <c r="EZ1209" s="2"/>
      <c r="FA1209" s="2"/>
      <c r="FB1209" s="2"/>
      <c r="FC1209" s="2"/>
      <c r="FD1209" s="2"/>
      <c r="FE1209" s="2"/>
      <c r="FF1209" s="2"/>
      <c r="FG1209" s="2"/>
      <c r="FH1209" s="2"/>
      <c r="FI1209" s="2"/>
      <c r="FJ1209" s="2"/>
      <c r="FK1209" s="2"/>
      <c r="FL1209" s="2"/>
      <c r="FM1209" s="2"/>
      <c r="FN1209" s="2"/>
      <c r="FO1209" s="2"/>
      <c r="FP1209" s="2"/>
      <c r="FQ1209" s="2"/>
      <c r="FR1209" s="2"/>
      <c r="FS1209" s="2"/>
      <c r="FT1209" s="2"/>
      <c r="FU1209" s="2"/>
      <c r="FV1209" s="2"/>
      <c r="FW1209" s="2"/>
      <c r="FX1209" s="2"/>
      <c r="FY1209" s="2"/>
      <c r="FZ1209" s="2"/>
      <c r="GA1209" s="2"/>
      <c r="GB1209" s="2"/>
      <c r="GC1209" s="2"/>
      <c r="GD1209" s="2"/>
      <c r="GE1209" s="2"/>
      <c r="GF1209" s="2"/>
      <c r="GG1209" s="2"/>
      <c r="GH1209" s="2"/>
      <c r="GI1209" s="2"/>
      <c r="GJ1209" s="2"/>
      <c r="GK1209" s="2"/>
      <c r="GL1209" s="2"/>
      <c r="GM1209" s="2"/>
      <c r="GN1209" s="2"/>
      <c r="GO1209" s="2"/>
      <c r="GP1209" s="2"/>
      <c r="GQ1209" s="2"/>
      <c r="GR1209" s="2"/>
      <c r="GS1209" s="2"/>
      <c r="GT1209" s="2"/>
      <c r="GU1209" s="2"/>
      <c r="GV1209" s="2"/>
      <c r="GW1209" s="2"/>
      <c r="GX1209" s="2"/>
      <c r="GY1209" s="2"/>
      <c r="GZ1209" s="2"/>
      <c r="HA1209" s="2"/>
      <c r="HB1209" s="2"/>
      <c r="HC1209" s="2"/>
      <c r="HD1209" s="2"/>
      <c r="HE1209" s="2"/>
      <c r="HF1209" s="2"/>
      <c r="HG1209" s="2"/>
      <c r="HH1209" s="2"/>
      <c r="HI1209" s="2"/>
      <c r="HJ1209" s="2"/>
      <c r="HK1209" s="2"/>
      <c r="HL1209" s="2"/>
      <c r="HM1209" s="2"/>
      <c r="HN1209" s="2"/>
      <c r="HO1209" s="2"/>
      <c r="HP1209" s="2"/>
      <c r="HQ1209" s="2"/>
      <c r="HR1209" s="2"/>
      <c r="HS1209" s="2"/>
      <c r="HT1209" s="2"/>
      <c r="HU1209" s="2"/>
      <c r="HV1209" s="2"/>
      <c r="HW1209" s="2"/>
      <c r="HX1209" s="2"/>
      <c r="HY1209" s="2"/>
      <c r="HZ1209" s="2"/>
      <c r="IA1209" s="2"/>
      <c r="IB1209" s="2"/>
      <c r="IC1209" s="2"/>
      <c r="ID1209" s="2"/>
      <c r="IE1209" s="2"/>
      <c r="IF1209" s="2"/>
      <c r="IG1209" s="2"/>
    </row>
    <row r="1210" spans="1:241" s="6" customFormat="1" x14ac:dyDescent="0.25">
      <c r="A1210" s="33"/>
      <c r="B1210" s="29"/>
      <c r="C1210" s="29"/>
      <c r="D1210" s="30"/>
      <c r="E1210" s="29"/>
      <c r="F1210" s="29"/>
      <c r="G1210" s="29"/>
      <c r="H1210" s="29"/>
      <c r="I1210" s="3"/>
      <c r="J1210" s="3"/>
      <c r="K1210" s="3"/>
      <c r="L1210" s="57"/>
      <c r="M1210" s="57"/>
      <c r="N1210" s="57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  <c r="DP1210" s="2"/>
      <c r="DQ1210" s="2"/>
      <c r="DR1210" s="2"/>
      <c r="DS1210" s="2"/>
      <c r="DT1210" s="2"/>
      <c r="DU1210" s="2"/>
      <c r="DV1210" s="2"/>
      <c r="DW1210" s="2"/>
      <c r="DX1210" s="2"/>
      <c r="DY1210" s="2"/>
      <c r="DZ1210" s="2"/>
      <c r="EA1210" s="2"/>
      <c r="EB1210" s="2"/>
      <c r="EC1210" s="2"/>
      <c r="ED1210" s="2"/>
      <c r="EE1210" s="2"/>
      <c r="EF1210" s="2"/>
      <c r="EG1210" s="2"/>
      <c r="EH1210" s="2"/>
      <c r="EI1210" s="2"/>
      <c r="EJ1210" s="2"/>
      <c r="EK1210" s="2"/>
      <c r="EL1210" s="2"/>
      <c r="EM1210" s="2"/>
      <c r="EN1210" s="2"/>
      <c r="EO1210" s="2"/>
      <c r="EP1210" s="2"/>
      <c r="EQ1210" s="2"/>
      <c r="ER1210" s="2"/>
      <c r="ES1210" s="2"/>
      <c r="ET1210" s="2"/>
      <c r="EU1210" s="2"/>
      <c r="EV1210" s="2"/>
      <c r="EW1210" s="2"/>
      <c r="EX1210" s="2"/>
      <c r="EY1210" s="2"/>
      <c r="EZ1210" s="2"/>
      <c r="FA1210" s="2"/>
      <c r="FB1210" s="2"/>
      <c r="FC1210" s="2"/>
      <c r="FD1210" s="2"/>
      <c r="FE1210" s="2"/>
      <c r="FF1210" s="2"/>
      <c r="FG1210" s="2"/>
      <c r="FH1210" s="2"/>
      <c r="FI1210" s="2"/>
      <c r="FJ1210" s="2"/>
      <c r="FK1210" s="2"/>
      <c r="FL1210" s="2"/>
      <c r="FM1210" s="2"/>
      <c r="FN1210" s="2"/>
      <c r="FO1210" s="2"/>
      <c r="FP1210" s="2"/>
      <c r="FQ1210" s="2"/>
      <c r="FR1210" s="2"/>
      <c r="FS1210" s="2"/>
      <c r="FT1210" s="2"/>
      <c r="FU1210" s="2"/>
      <c r="FV1210" s="2"/>
      <c r="FW1210" s="2"/>
      <c r="FX1210" s="2"/>
      <c r="FY1210" s="2"/>
      <c r="FZ1210" s="2"/>
      <c r="GA1210" s="2"/>
      <c r="GB1210" s="2"/>
      <c r="GC1210" s="2"/>
      <c r="GD1210" s="2"/>
      <c r="GE1210" s="2"/>
      <c r="GF1210" s="2"/>
      <c r="GG1210" s="2"/>
      <c r="GH1210" s="2"/>
      <c r="GI1210" s="2"/>
      <c r="GJ1210" s="2"/>
      <c r="GK1210" s="2"/>
      <c r="GL1210" s="2"/>
      <c r="GM1210" s="2"/>
      <c r="GN1210" s="2"/>
      <c r="GO1210" s="2"/>
      <c r="GP1210" s="2"/>
      <c r="GQ1210" s="2"/>
      <c r="GR1210" s="2"/>
      <c r="GS1210" s="2"/>
      <c r="GT1210" s="2"/>
      <c r="GU1210" s="2"/>
      <c r="GV1210" s="2"/>
      <c r="GW1210" s="2"/>
      <c r="GX1210" s="2"/>
      <c r="GY1210" s="2"/>
      <c r="GZ1210" s="2"/>
      <c r="HA1210" s="2"/>
      <c r="HB1210" s="2"/>
      <c r="HC1210" s="2"/>
      <c r="HD1210" s="2"/>
      <c r="HE1210" s="2"/>
      <c r="HF1210" s="2"/>
      <c r="HG1210" s="2"/>
      <c r="HH1210" s="2"/>
      <c r="HI1210" s="2"/>
      <c r="HJ1210" s="2"/>
      <c r="HK1210" s="2"/>
      <c r="HL1210" s="2"/>
      <c r="HM1210" s="2"/>
      <c r="HN1210" s="2"/>
      <c r="HO1210" s="2"/>
      <c r="HP1210" s="2"/>
      <c r="HQ1210" s="2"/>
      <c r="HR1210" s="2"/>
      <c r="HS1210" s="2"/>
      <c r="HT1210" s="2"/>
      <c r="HU1210" s="2"/>
      <c r="HV1210" s="2"/>
      <c r="HW1210" s="2"/>
      <c r="HX1210" s="2"/>
      <c r="HY1210" s="2"/>
      <c r="HZ1210" s="2"/>
      <c r="IA1210" s="2"/>
      <c r="IB1210" s="2"/>
      <c r="IC1210" s="2"/>
      <c r="ID1210" s="2"/>
      <c r="IE1210" s="2"/>
      <c r="IF1210" s="2"/>
      <c r="IG1210" s="2"/>
    </row>
    <row r="1211" spans="1:241" s="3" customFormat="1" x14ac:dyDescent="0.25">
      <c r="A1211" s="33"/>
      <c r="B1211" s="29"/>
      <c r="C1211" s="29"/>
      <c r="D1211" s="30"/>
      <c r="E1211" s="29"/>
      <c r="F1211" s="29"/>
      <c r="G1211" s="29"/>
      <c r="H1211" s="29"/>
      <c r="L1211" s="57"/>
      <c r="M1211" s="57"/>
      <c r="N1211" s="57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  <c r="DK1211" s="2"/>
      <c r="DL1211" s="2"/>
      <c r="DM1211" s="2"/>
      <c r="DN1211" s="2"/>
      <c r="DO1211" s="2"/>
      <c r="DP1211" s="2"/>
      <c r="DQ1211" s="2"/>
      <c r="DR1211" s="2"/>
      <c r="DS1211" s="2"/>
      <c r="DT1211" s="2"/>
      <c r="DU1211" s="2"/>
      <c r="DV1211" s="2"/>
      <c r="DW1211" s="2"/>
      <c r="DX1211" s="2"/>
      <c r="DY1211" s="2"/>
      <c r="DZ1211" s="2"/>
      <c r="EA1211" s="2"/>
      <c r="EB1211" s="2"/>
      <c r="EC1211" s="2"/>
      <c r="ED1211" s="2"/>
      <c r="EE1211" s="2"/>
      <c r="EF1211" s="2"/>
      <c r="EG1211" s="2"/>
      <c r="EH1211" s="2"/>
      <c r="EI1211" s="2"/>
      <c r="EJ1211" s="2"/>
      <c r="EK1211" s="2"/>
      <c r="EL1211" s="2"/>
      <c r="EM1211" s="2"/>
      <c r="EN1211" s="2"/>
      <c r="EO1211" s="2"/>
      <c r="EP1211" s="2"/>
      <c r="EQ1211" s="2"/>
      <c r="ER1211" s="2"/>
      <c r="ES1211" s="2"/>
      <c r="ET1211" s="2"/>
      <c r="EU1211" s="2"/>
      <c r="EV1211" s="2"/>
      <c r="EW1211" s="2"/>
      <c r="EX1211" s="2"/>
      <c r="EY1211" s="2"/>
      <c r="EZ1211" s="2"/>
      <c r="FA1211" s="2"/>
      <c r="FB1211" s="2"/>
      <c r="FC1211" s="2"/>
      <c r="FD1211" s="2"/>
      <c r="FE1211" s="2"/>
      <c r="FF1211" s="2"/>
      <c r="FG1211" s="2"/>
      <c r="FH1211" s="2"/>
      <c r="FI1211" s="2"/>
      <c r="FJ1211" s="2"/>
      <c r="FK1211" s="2"/>
      <c r="FL1211" s="2"/>
      <c r="FM1211" s="2"/>
      <c r="FN1211" s="2"/>
      <c r="FO1211" s="2"/>
      <c r="FP1211" s="2"/>
      <c r="FQ1211" s="2"/>
      <c r="FR1211" s="2"/>
      <c r="FS1211" s="2"/>
      <c r="FT1211" s="2"/>
      <c r="FU1211" s="2"/>
      <c r="FV1211" s="2"/>
      <c r="FW1211" s="2"/>
      <c r="FX1211" s="2"/>
      <c r="FY1211" s="2"/>
      <c r="FZ1211" s="2"/>
      <c r="GA1211" s="2"/>
      <c r="GB1211" s="2"/>
      <c r="GC1211" s="2"/>
      <c r="GD1211" s="2"/>
      <c r="GE1211" s="2"/>
      <c r="GF1211" s="2"/>
      <c r="GG1211" s="2"/>
      <c r="GH1211" s="2"/>
      <c r="GI1211" s="2"/>
      <c r="GJ1211" s="2"/>
      <c r="GK1211" s="2"/>
      <c r="GL1211" s="2"/>
      <c r="GM1211" s="2"/>
      <c r="GN1211" s="2"/>
      <c r="GO1211" s="2"/>
      <c r="GP1211" s="2"/>
      <c r="GQ1211" s="2"/>
      <c r="GR1211" s="2"/>
      <c r="GS1211" s="2"/>
      <c r="GT1211" s="2"/>
      <c r="GU1211" s="2"/>
      <c r="GV1211" s="2"/>
      <c r="GW1211" s="2"/>
      <c r="GX1211" s="2"/>
      <c r="GY1211" s="2"/>
      <c r="GZ1211" s="2"/>
      <c r="HA1211" s="2"/>
      <c r="HB1211" s="2"/>
      <c r="HC1211" s="2"/>
      <c r="HD1211" s="2"/>
      <c r="HE1211" s="2"/>
      <c r="HF1211" s="2"/>
      <c r="HG1211" s="2"/>
      <c r="HH1211" s="2"/>
      <c r="HI1211" s="2"/>
      <c r="HJ1211" s="2"/>
      <c r="HK1211" s="2"/>
      <c r="HL1211" s="2"/>
      <c r="HM1211" s="2"/>
      <c r="HN1211" s="2"/>
      <c r="HO1211" s="2"/>
      <c r="HP1211" s="2"/>
      <c r="HQ1211" s="2"/>
      <c r="HR1211" s="2"/>
      <c r="HS1211" s="2"/>
      <c r="HT1211" s="2"/>
      <c r="HU1211" s="2"/>
      <c r="HV1211" s="2"/>
      <c r="HW1211" s="2"/>
      <c r="HX1211" s="2"/>
      <c r="HY1211" s="2"/>
      <c r="HZ1211" s="2"/>
      <c r="IA1211" s="2"/>
      <c r="IB1211" s="2"/>
      <c r="IC1211" s="2"/>
      <c r="ID1211" s="2"/>
      <c r="IE1211" s="2"/>
      <c r="IF1211" s="2"/>
      <c r="IG1211" s="2"/>
    </row>
    <row r="1212" spans="1:241" s="3" customFormat="1" x14ac:dyDescent="0.25">
      <c r="A1212" s="33"/>
      <c r="B1212" s="29"/>
      <c r="C1212" s="29"/>
      <c r="D1212" s="30"/>
      <c r="E1212" s="29"/>
      <c r="F1212" s="29"/>
      <c r="G1212" s="29"/>
      <c r="H1212" s="29"/>
      <c r="L1212" s="57"/>
      <c r="M1212" s="57"/>
      <c r="N1212" s="57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  <c r="DP1212" s="2"/>
      <c r="DQ1212" s="2"/>
      <c r="DR1212" s="2"/>
      <c r="DS1212" s="2"/>
      <c r="DT1212" s="2"/>
      <c r="DU1212" s="2"/>
      <c r="DV1212" s="2"/>
      <c r="DW1212" s="2"/>
      <c r="DX1212" s="2"/>
      <c r="DY1212" s="2"/>
      <c r="DZ1212" s="2"/>
      <c r="EA1212" s="2"/>
      <c r="EB1212" s="2"/>
      <c r="EC1212" s="2"/>
      <c r="ED1212" s="2"/>
      <c r="EE1212" s="2"/>
      <c r="EF1212" s="2"/>
      <c r="EG1212" s="2"/>
      <c r="EH1212" s="2"/>
      <c r="EI1212" s="2"/>
      <c r="EJ1212" s="2"/>
      <c r="EK1212" s="2"/>
      <c r="EL1212" s="2"/>
      <c r="EM1212" s="2"/>
      <c r="EN1212" s="2"/>
      <c r="EO1212" s="2"/>
      <c r="EP1212" s="2"/>
      <c r="EQ1212" s="2"/>
      <c r="ER1212" s="2"/>
      <c r="ES1212" s="2"/>
      <c r="ET1212" s="2"/>
      <c r="EU1212" s="2"/>
      <c r="EV1212" s="2"/>
      <c r="EW1212" s="2"/>
      <c r="EX1212" s="2"/>
      <c r="EY1212" s="2"/>
      <c r="EZ1212" s="2"/>
      <c r="FA1212" s="2"/>
      <c r="FB1212" s="2"/>
      <c r="FC1212" s="2"/>
      <c r="FD1212" s="2"/>
      <c r="FE1212" s="2"/>
      <c r="FF1212" s="2"/>
      <c r="FG1212" s="2"/>
      <c r="FH1212" s="2"/>
      <c r="FI1212" s="2"/>
      <c r="FJ1212" s="2"/>
      <c r="FK1212" s="2"/>
      <c r="FL1212" s="2"/>
      <c r="FM1212" s="2"/>
      <c r="FN1212" s="2"/>
      <c r="FO1212" s="2"/>
      <c r="FP1212" s="2"/>
      <c r="FQ1212" s="2"/>
      <c r="FR1212" s="2"/>
      <c r="FS1212" s="2"/>
      <c r="FT1212" s="2"/>
      <c r="FU1212" s="2"/>
      <c r="FV1212" s="2"/>
      <c r="FW1212" s="2"/>
      <c r="FX1212" s="2"/>
      <c r="FY1212" s="2"/>
      <c r="FZ1212" s="2"/>
      <c r="GA1212" s="2"/>
      <c r="GB1212" s="2"/>
      <c r="GC1212" s="2"/>
      <c r="GD1212" s="2"/>
      <c r="GE1212" s="2"/>
      <c r="GF1212" s="2"/>
      <c r="GG1212" s="2"/>
      <c r="GH1212" s="2"/>
      <c r="GI1212" s="2"/>
      <c r="GJ1212" s="2"/>
      <c r="GK1212" s="2"/>
      <c r="GL1212" s="2"/>
      <c r="GM1212" s="2"/>
      <c r="GN1212" s="2"/>
      <c r="GO1212" s="2"/>
      <c r="GP1212" s="2"/>
      <c r="GQ1212" s="2"/>
      <c r="GR1212" s="2"/>
      <c r="GS1212" s="2"/>
      <c r="GT1212" s="2"/>
      <c r="GU1212" s="2"/>
      <c r="GV1212" s="2"/>
      <c r="GW1212" s="2"/>
      <c r="GX1212" s="2"/>
      <c r="GY1212" s="2"/>
      <c r="GZ1212" s="2"/>
      <c r="HA1212" s="2"/>
      <c r="HB1212" s="2"/>
      <c r="HC1212" s="2"/>
      <c r="HD1212" s="2"/>
      <c r="HE1212" s="2"/>
      <c r="HF1212" s="2"/>
      <c r="HG1212" s="2"/>
      <c r="HH1212" s="2"/>
      <c r="HI1212" s="2"/>
      <c r="HJ1212" s="2"/>
      <c r="HK1212" s="2"/>
      <c r="HL1212" s="2"/>
      <c r="HM1212" s="2"/>
      <c r="HN1212" s="2"/>
      <c r="HO1212" s="2"/>
      <c r="HP1212" s="2"/>
      <c r="HQ1212" s="2"/>
      <c r="HR1212" s="2"/>
      <c r="HS1212" s="2"/>
      <c r="HT1212" s="2"/>
      <c r="HU1212" s="2"/>
      <c r="HV1212" s="2"/>
      <c r="HW1212" s="2"/>
      <c r="HX1212" s="2"/>
      <c r="HY1212" s="2"/>
      <c r="HZ1212" s="2"/>
      <c r="IA1212" s="2"/>
      <c r="IB1212" s="2"/>
      <c r="IC1212" s="2"/>
      <c r="ID1212" s="2"/>
      <c r="IE1212" s="2"/>
      <c r="IF1212" s="2"/>
      <c r="IG1212" s="2"/>
    </row>
    <row r="1213" spans="1:241" s="3" customFormat="1" x14ac:dyDescent="0.25">
      <c r="A1213" s="33"/>
      <c r="B1213" s="29"/>
      <c r="C1213" s="29"/>
      <c r="D1213" s="30"/>
      <c r="E1213" s="29"/>
      <c r="F1213" s="29"/>
      <c r="G1213" s="29"/>
      <c r="H1213" s="29"/>
      <c r="L1213" s="57"/>
      <c r="M1213" s="57"/>
      <c r="N1213" s="57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  <c r="DK1213" s="2"/>
      <c r="DL1213" s="2"/>
      <c r="DM1213" s="2"/>
      <c r="DN1213" s="2"/>
      <c r="DO1213" s="2"/>
      <c r="DP1213" s="2"/>
      <c r="DQ1213" s="2"/>
      <c r="DR1213" s="2"/>
      <c r="DS1213" s="2"/>
      <c r="DT1213" s="2"/>
      <c r="DU1213" s="2"/>
      <c r="DV1213" s="2"/>
      <c r="DW1213" s="2"/>
      <c r="DX1213" s="2"/>
      <c r="DY1213" s="2"/>
      <c r="DZ1213" s="2"/>
      <c r="EA1213" s="2"/>
      <c r="EB1213" s="2"/>
      <c r="EC1213" s="2"/>
      <c r="ED1213" s="2"/>
      <c r="EE1213" s="2"/>
      <c r="EF1213" s="2"/>
      <c r="EG1213" s="2"/>
      <c r="EH1213" s="2"/>
      <c r="EI1213" s="2"/>
      <c r="EJ1213" s="2"/>
      <c r="EK1213" s="2"/>
      <c r="EL1213" s="2"/>
      <c r="EM1213" s="2"/>
      <c r="EN1213" s="2"/>
      <c r="EO1213" s="2"/>
      <c r="EP1213" s="2"/>
      <c r="EQ1213" s="2"/>
      <c r="ER1213" s="2"/>
      <c r="ES1213" s="2"/>
      <c r="ET1213" s="2"/>
      <c r="EU1213" s="2"/>
      <c r="EV1213" s="2"/>
      <c r="EW1213" s="2"/>
      <c r="EX1213" s="2"/>
      <c r="EY1213" s="2"/>
      <c r="EZ1213" s="2"/>
      <c r="FA1213" s="2"/>
      <c r="FB1213" s="2"/>
      <c r="FC1213" s="2"/>
      <c r="FD1213" s="2"/>
      <c r="FE1213" s="2"/>
      <c r="FF1213" s="2"/>
      <c r="FG1213" s="2"/>
      <c r="FH1213" s="2"/>
      <c r="FI1213" s="2"/>
      <c r="FJ1213" s="2"/>
      <c r="FK1213" s="2"/>
      <c r="FL1213" s="2"/>
      <c r="FM1213" s="2"/>
      <c r="FN1213" s="2"/>
      <c r="FO1213" s="2"/>
      <c r="FP1213" s="2"/>
      <c r="FQ1213" s="2"/>
      <c r="FR1213" s="2"/>
      <c r="FS1213" s="2"/>
      <c r="FT1213" s="2"/>
      <c r="FU1213" s="2"/>
      <c r="FV1213" s="2"/>
      <c r="FW1213" s="2"/>
      <c r="FX1213" s="2"/>
      <c r="FY1213" s="2"/>
      <c r="FZ1213" s="2"/>
      <c r="GA1213" s="2"/>
      <c r="GB1213" s="2"/>
      <c r="GC1213" s="2"/>
      <c r="GD1213" s="2"/>
      <c r="GE1213" s="2"/>
      <c r="GF1213" s="2"/>
      <c r="GG1213" s="2"/>
      <c r="GH1213" s="2"/>
      <c r="GI1213" s="2"/>
      <c r="GJ1213" s="2"/>
      <c r="GK1213" s="2"/>
      <c r="GL1213" s="2"/>
      <c r="GM1213" s="2"/>
      <c r="GN1213" s="2"/>
      <c r="GO1213" s="2"/>
      <c r="GP1213" s="2"/>
      <c r="GQ1213" s="2"/>
      <c r="GR1213" s="2"/>
      <c r="GS1213" s="2"/>
      <c r="GT1213" s="2"/>
      <c r="GU1213" s="2"/>
      <c r="GV1213" s="2"/>
      <c r="GW1213" s="2"/>
      <c r="GX1213" s="2"/>
      <c r="GY1213" s="2"/>
      <c r="GZ1213" s="2"/>
      <c r="HA1213" s="2"/>
      <c r="HB1213" s="2"/>
      <c r="HC1213" s="2"/>
      <c r="HD1213" s="2"/>
      <c r="HE1213" s="2"/>
      <c r="HF1213" s="2"/>
      <c r="HG1213" s="2"/>
      <c r="HH1213" s="2"/>
      <c r="HI1213" s="2"/>
      <c r="HJ1213" s="2"/>
      <c r="HK1213" s="2"/>
      <c r="HL1213" s="2"/>
      <c r="HM1213" s="2"/>
      <c r="HN1213" s="2"/>
      <c r="HO1213" s="2"/>
      <c r="HP1213" s="2"/>
      <c r="HQ1213" s="2"/>
      <c r="HR1213" s="2"/>
      <c r="HS1213" s="2"/>
      <c r="HT1213" s="2"/>
      <c r="HU1213" s="2"/>
      <c r="HV1213" s="2"/>
      <c r="HW1213" s="2"/>
      <c r="HX1213" s="2"/>
      <c r="HY1213" s="2"/>
      <c r="HZ1213" s="2"/>
      <c r="IA1213" s="2"/>
      <c r="IB1213" s="2"/>
      <c r="IC1213" s="2"/>
      <c r="ID1213" s="2"/>
      <c r="IE1213" s="2"/>
      <c r="IF1213" s="2"/>
      <c r="IG1213" s="2"/>
    </row>
    <row r="1214" spans="1:241" s="3" customFormat="1" x14ac:dyDescent="0.25">
      <c r="A1214" s="33"/>
      <c r="B1214" s="29"/>
      <c r="C1214" s="29"/>
      <c r="D1214" s="30"/>
      <c r="E1214" s="29"/>
      <c r="F1214" s="29"/>
      <c r="G1214" s="29"/>
      <c r="H1214" s="29"/>
      <c r="L1214" s="57"/>
      <c r="M1214" s="57"/>
      <c r="N1214" s="57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  <c r="DO1214" s="2"/>
      <c r="DP1214" s="2"/>
      <c r="DQ1214" s="2"/>
      <c r="DR1214" s="2"/>
      <c r="DS1214" s="2"/>
      <c r="DT1214" s="2"/>
      <c r="DU1214" s="2"/>
      <c r="DV1214" s="2"/>
      <c r="DW1214" s="2"/>
      <c r="DX1214" s="2"/>
      <c r="DY1214" s="2"/>
      <c r="DZ1214" s="2"/>
      <c r="EA1214" s="2"/>
      <c r="EB1214" s="2"/>
      <c r="EC1214" s="2"/>
      <c r="ED1214" s="2"/>
      <c r="EE1214" s="2"/>
      <c r="EF1214" s="2"/>
      <c r="EG1214" s="2"/>
      <c r="EH1214" s="2"/>
      <c r="EI1214" s="2"/>
      <c r="EJ1214" s="2"/>
      <c r="EK1214" s="2"/>
      <c r="EL1214" s="2"/>
      <c r="EM1214" s="2"/>
      <c r="EN1214" s="2"/>
      <c r="EO1214" s="2"/>
      <c r="EP1214" s="2"/>
      <c r="EQ1214" s="2"/>
      <c r="ER1214" s="2"/>
      <c r="ES1214" s="2"/>
      <c r="ET1214" s="2"/>
      <c r="EU1214" s="2"/>
      <c r="EV1214" s="2"/>
      <c r="EW1214" s="2"/>
      <c r="EX1214" s="2"/>
      <c r="EY1214" s="2"/>
      <c r="EZ1214" s="2"/>
      <c r="FA1214" s="2"/>
      <c r="FB1214" s="2"/>
      <c r="FC1214" s="2"/>
      <c r="FD1214" s="2"/>
      <c r="FE1214" s="2"/>
      <c r="FF1214" s="2"/>
      <c r="FG1214" s="2"/>
      <c r="FH1214" s="2"/>
      <c r="FI1214" s="2"/>
      <c r="FJ1214" s="2"/>
      <c r="FK1214" s="2"/>
      <c r="FL1214" s="2"/>
      <c r="FM1214" s="2"/>
      <c r="FN1214" s="2"/>
      <c r="FO1214" s="2"/>
      <c r="FP1214" s="2"/>
      <c r="FQ1214" s="2"/>
      <c r="FR1214" s="2"/>
      <c r="FS1214" s="2"/>
      <c r="FT1214" s="2"/>
      <c r="FU1214" s="2"/>
      <c r="FV1214" s="2"/>
      <c r="FW1214" s="2"/>
      <c r="FX1214" s="2"/>
      <c r="FY1214" s="2"/>
      <c r="FZ1214" s="2"/>
      <c r="GA1214" s="2"/>
      <c r="GB1214" s="2"/>
      <c r="GC1214" s="2"/>
      <c r="GD1214" s="2"/>
      <c r="GE1214" s="2"/>
      <c r="GF1214" s="2"/>
      <c r="GG1214" s="2"/>
      <c r="GH1214" s="2"/>
      <c r="GI1214" s="2"/>
      <c r="GJ1214" s="2"/>
      <c r="GK1214" s="2"/>
      <c r="GL1214" s="2"/>
      <c r="GM1214" s="2"/>
      <c r="GN1214" s="2"/>
      <c r="GO1214" s="2"/>
      <c r="GP1214" s="2"/>
      <c r="GQ1214" s="2"/>
      <c r="GR1214" s="2"/>
      <c r="GS1214" s="2"/>
      <c r="GT1214" s="2"/>
      <c r="GU1214" s="2"/>
      <c r="GV1214" s="2"/>
      <c r="GW1214" s="2"/>
      <c r="GX1214" s="2"/>
      <c r="GY1214" s="2"/>
      <c r="GZ1214" s="2"/>
      <c r="HA1214" s="2"/>
      <c r="HB1214" s="2"/>
      <c r="HC1214" s="2"/>
      <c r="HD1214" s="2"/>
      <c r="HE1214" s="2"/>
      <c r="HF1214" s="2"/>
      <c r="HG1214" s="2"/>
      <c r="HH1214" s="2"/>
      <c r="HI1214" s="2"/>
      <c r="HJ1214" s="2"/>
      <c r="HK1214" s="2"/>
      <c r="HL1214" s="2"/>
      <c r="HM1214" s="2"/>
      <c r="HN1214" s="2"/>
      <c r="HO1214" s="2"/>
      <c r="HP1214" s="2"/>
      <c r="HQ1214" s="2"/>
      <c r="HR1214" s="2"/>
      <c r="HS1214" s="2"/>
      <c r="HT1214" s="2"/>
      <c r="HU1214" s="2"/>
      <c r="HV1214" s="2"/>
      <c r="HW1214" s="2"/>
      <c r="HX1214" s="2"/>
      <c r="HY1214" s="2"/>
      <c r="HZ1214" s="2"/>
      <c r="IA1214" s="2"/>
      <c r="IB1214" s="2"/>
      <c r="IC1214" s="2"/>
      <c r="ID1214" s="2"/>
      <c r="IE1214" s="2"/>
      <c r="IF1214" s="2"/>
      <c r="IG1214" s="2"/>
    </row>
    <row r="1215" spans="1:241" s="3" customFormat="1" x14ac:dyDescent="0.25">
      <c r="A1215" s="33"/>
      <c r="B1215" s="29"/>
      <c r="C1215" s="29"/>
      <c r="D1215" s="30"/>
      <c r="E1215" s="29"/>
      <c r="F1215" s="29"/>
      <c r="G1215" s="29"/>
      <c r="H1215" s="29"/>
      <c r="L1215" s="57"/>
      <c r="M1215" s="57"/>
      <c r="N1215" s="57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  <c r="CZ1215" s="2"/>
      <c r="DA1215" s="2"/>
      <c r="DB1215" s="2"/>
      <c r="DC1215" s="2"/>
      <c r="DD1215" s="2"/>
      <c r="DE1215" s="2"/>
      <c r="DF1215" s="2"/>
      <c r="DG1215" s="2"/>
      <c r="DH1215" s="2"/>
      <c r="DI1215" s="2"/>
      <c r="DJ1215" s="2"/>
      <c r="DK1215" s="2"/>
      <c r="DL1215" s="2"/>
      <c r="DM1215" s="2"/>
      <c r="DN1215" s="2"/>
      <c r="DO1215" s="2"/>
      <c r="DP1215" s="2"/>
      <c r="DQ1215" s="2"/>
      <c r="DR1215" s="2"/>
      <c r="DS1215" s="2"/>
      <c r="DT1215" s="2"/>
      <c r="DU1215" s="2"/>
      <c r="DV1215" s="2"/>
      <c r="DW1215" s="2"/>
      <c r="DX1215" s="2"/>
      <c r="DY1215" s="2"/>
      <c r="DZ1215" s="2"/>
      <c r="EA1215" s="2"/>
      <c r="EB1215" s="2"/>
      <c r="EC1215" s="2"/>
      <c r="ED1215" s="2"/>
      <c r="EE1215" s="2"/>
      <c r="EF1215" s="2"/>
      <c r="EG1215" s="2"/>
      <c r="EH1215" s="2"/>
      <c r="EI1215" s="2"/>
      <c r="EJ1215" s="2"/>
      <c r="EK1215" s="2"/>
      <c r="EL1215" s="2"/>
      <c r="EM1215" s="2"/>
      <c r="EN1215" s="2"/>
      <c r="EO1215" s="2"/>
      <c r="EP1215" s="2"/>
      <c r="EQ1215" s="2"/>
      <c r="ER1215" s="2"/>
      <c r="ES1215" s="2"/>
      <c r="ET1215" s="2"/>
      <c r="EU1215" s="2"/>
      <c r="EV1215" s="2"/>
      <c r="EW1215" s="2"/>
      <c r="EX1215" s="2"/>
      <c r="EY1215" s="2"/>
      <c r="EZ1215" s="2"/>
      <c r="FA1215" s="2"/>
      <c r="FB1215" s="2"/>
      <c r="FC1215" s="2"/>
      <c r="FD1215" s="2"/>
      <c r="FE1215" s="2"/>
      <c r="FF1215" s="2"/>
      <c r="FG1215" s="2"/>
      <c r="FH1215" s="2"/>
      <c r="FI1215" s="2"/>
      <c r="FJ1215" s="2"/>
      <c r="FK1215" s="2"/>
      <c r="FL1215" s="2"/>
      <c r="FM1215" s="2"/>
      <c r="FN1215" s="2"/>
      <c r="FO1215" s="2"/>
      <c r="FP1215" s="2"/>
      <c r="FQ1215" s="2"/>
      <c r="FR1215" s="2"/>
      <c r="FS1215" s="2"/>
      <c r="FT1215" s="2"/>
      <c r="FU1215" s="2"/>
      <c r="FV1215" s="2"/>
      <c r="FW1215" s="2"/>
      <c r="FX1215" s="2"/>
      <c r="FY1215" s="2"/>
      <c r="FZ1215" s="2"/>
      <c r="GA1215" s="2"/>
      <c r="GB1215" s="2"/>
      <c r="GC1215" s="2"/>
      <c r="GD1215" s="2"/>
      <c r="GE1215" s="2"/>
      <c r="GF1215" s="2"/>
      <c r="GG1215" s="2"/>
      <c r="GH1215" s="2"/>
      <c r="GI1215" s="2"/>
      <c r="GJ1215" s="2"/>
      <c r="GK1215" s="2"/>
      <c r="GL1215" s="2"/>
      <c r="GM1215" s="2"/>
      <c r="GN1215" s="2"/>
      <c r="GO1215" s="2"/>
      <c r="GP1215" s="2"/>
      <c r="GQ1215" s="2"/>
      <c r="GR1215" s="2"/>
      <c r="GS1215" s="2"/>
      <c r="GT1215" s="2"/>
      <c r="GU1215" s="2"/>
      <c r="GV1215" s="2"/>
      <c r="GW1215" s="2"/>
      <c r="GX1215" s="2"/>
      <c r="GY1215" s="2"/>
      <c r="GZ1215" s="2"/>
      <c r="HA1215" s="2"/>
      <c r="HB1215" s="2"/>
      <c r="HC1215" s="2"/>
      <c r="HD1215" s="2"/>
      <c r="HE1215" s="2"/>
      <c r="HF1215" s="2"/>
      <c r="HG1215" s="2"/>
      <c r="HH1215" s="2"/>
      <c r="HI1215" s="2"/>
      <c r="HJ1215" s="2"/>
      <c r="HK1215" s="2"/>
      <c r="HL1215" s="2"/>
      <c r="HM1215" s="2"/>
      <c r="HN1215" s="2"/>
      <c r="HO1215" s="2"/>
      <c r="HP1215" s="2"/>
      <c r="HQ1215" s="2"/>
      <c r="HR1215" s="2"/>
      <c r="HS1215" s="2"/>
      <c r="HT1215" s="2"/>
      <c r="HU1215" s="2"/>
      <c r="HV1215" s="2"/>
      <c r="HW1215" s="2"/>
      <c r="HX1215" s="2"/>
      <c r="HY1215" s="2"/>
      <c r="HZ1215" s="2"/>
      <c r="IA1215" s="2"/>
      <c r="IB1215" s="2"/>
      <c r="IC1215" s="2"/>
      <c r="ID1215" s="2"/>
      <c r="IE1215" s="2"/>
      <c r="IF1215" s="2"/>
      <c r="IG1215" s="2"/>
    </row>
    <row r="1216" spans="1:241" s="3" customFormat="1" x14ac:dyDescent="0.25">
      <c r="A1216" s="33"/>
      <c r="B1216" s="29"/>
      <c r="C1216" s="29"/>
      <c r="D1216" s="30"/>
      <c r="E1216" s="29"/>
      <c r="F1216" s="29"/>
      <c r="G1216" s="29"/>
      <c r="H1216" s="29"/>
      <c r="L1216" s="57"/>
      <c r="M1216" s="57"/>
      <c r="N1216" s="57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  <c r="DO1216" s="2"/>
      <c r="DP1216" s="2"/>
      <c r="DQ1216" s="2"/>
      <c r="DR1216" s="2"/>
      <c r="DS1216" s="2"/>
      <c r="DT1216" s="2"/>
      <c r="DU1216" s="2"/>
      <c r="DV1216" s="2"/>
      <c r="DW1216" s="2"/>
      <c r="DX1216" s="2"/>
      <c r="DY1216" s="2"/>
      <c r="DZ1216" s="2"/>
      <c r="EA1216" s="2"/>
      <c r="EB1216" s="2"/>
      <c r="EC1216" s="2"/>
      <c r="ED1216" s="2"/>
      <c r="EE1216" s="2"/>
      <c r="EF1216" s="2"/>
      <c r="EG1216" s="2"/>
      <c r="EH1216" s="2"/>
      <c r="EI1216" s="2"/>
      <c r="EJ1216" s="2"/>
      <c r="EK1216" s="2"/>
      <c r="EL1216" s="2"/>
      <c r="EM1216" s="2"/>
      <c r="EN1216" s="2"/>
      <c r="EO1216" s="2"/>
      <c r="EP1216" s="2"/>
      <c r="EQ1216" s="2"/>
      <c r="ER1216" s="2"/>
      <c r="ES1216" s="2"/>
      <c r="ET1216" s="2"/>
      <c r="EU1216" s="2"/>
      <c r="EV1216" s="2"/>
      <c r="EW1216" s="2"/>
      <c r="EX1216" s="2"/>
      <c r="EY1216" s="2"/>
      <c r="EZ1216" s="2"/>
      <c r="FA1216" s="2"/>
      <c r="FB1216" s="2"/>
      <c r="FC1216" s="2"/>
      <c r="FD1216" s="2"/>
      <c r="FE1216" s="2"/>
      <c r="FF1216" s="2"/>
      <c r="FG1216" s="2"/>
      <c r="FH1216" s="2"/>
      <c r="FI1216" s="2"/>
      <c r="FJ1216" s="2"/>
      <c r="FK1216" s="2"/>
      <c r="FL1216" s="2"/>
      <c r="FM1216" s="2"/>
      <c r="FN1216" s="2"/>
      <c r="FO1216" s="2"/>
      <c r="FP1216" s="2"/>
      <c r="FQ1216" s="2"/>
      <c r="FR1216" s="2"/>
      <c r="FS1216" s="2"/>
      <c r="FT1216" s="2"/>
      <c r="FU1216" s="2"/>
      <c r="FV1216" s="2"/>
      <c r="FW1216" s="2"/>
      <c r="FX1216" s="2"/>
      <c r="FY1216" s="2"/>
      <c r="FZ1216" s="2"/>
      <c r="GA1216" s="2"/>
      <c r="GB1216" s="2"/>
      <c r="GC1216" s="2"/>
      <c r="GD1216" s="2"/>
      <c r="GE1216" s="2"/>
      <c r="GF1216" s="2"/>
      <c r="GG1216" s="2"/>
      <c r="GH1216" s="2"/>
      <c r="GI1216" s="2"/>
      <c r="GJ1216" s="2"/>
      <c r="GK1216" s="2"/>
      <c r="GL1216" s="2"/>
      <c r="GM1216" s="2"/>
      <c r="GN1216" s="2"/>
      <c r="GO1216" s="2"/>
      <c r="GP1216" s="2"/>
      <c r="GQ1216" s="2"/>
      <c r="GR1216" s="2"/>
      <c r="GS1216" s="2"/>
      <c r="GT1216" s="2"/>
      <c r="GU1216" s="2"/>
      <c r="GV1216" s="2"/>
      <c r="GW1216" s="2"/>
      <c r="GX1216" s="2"/>
      <c r="GY1216" s="2"/>
      <c r="GZ1216" s="2"/>
      <c r="HA1216" s="2"/>
      <c r="HB1216" s="2"/>
      <c r="HC1216" s="2"/>
      <c r="HD1216" s="2"/>
      <c r="HE1216" s="2"/>
      <c r="HF1216" s="2"/>
      <c r="HG1216" s="2"/>
      <c r="HH1216" s="2"/>
      <c r="HI1216" s="2"/>
      <c r="HJ1216" s="2"/>
      <c r="HK1216" s="2"/>
      <c r="HL1216" s="2"/>
      <c r="HM1216" s="2"/>
      <c r="HN1216" s="2"/>
      <c r="HO1216" s="2"/>
      <c r="HP1216" s="2"/>
      <c r="HQ1216" s="2"/>
      <c r="HR1216" s="2"/>
      <c r="HS1216" s="2"/>
      <c r="HT1216" s="2"/>
      <c r="HU1216" s="2"/>
      <c r="HV1216" s="2"/>
      <c r="HW1216" s="2"/>
      <c r="HX1216" s="2"/>
      <c r="HY1216" s="2"/>
      <c r="HZ1216" s="2"/>
      <c r="IA1216" s="2"/>
      <c r="IB1216" s="2"/>
      <c r="IC1216" s="2"/>
      <c r="ID1216" s="2"/>
      <c r="IE1216" s="2"/>
      <c r="IF1216" s="2"/>
      <c r="IG1216" s="2"/>
    </row>
    <row r="1217" spans="1:241" s="3" customFormat="1" x14ac:dyDescent="0.25">
      <c r="A1217" s="33"/>
      <c r="B1217" s="29"/>
      <c r="C1217" s="29"/>
      <c r="D1217" s="30"/>
      <c r="E1217" s="29"/>
      <c r="F1217" s="29"/>
      <c r="G1217" s="29"/>
      <c r="H1217" s="29"/>
      <c r="L1217" s="57"/>
      <c r="M1217" s="57"/>
      <c r="N1217" s="57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  <c r="DK1217" s="2"/>
      <c r="DL1217" s="2"/>
      <c r="DM1217" s="2"/>
      <c r="DN1217" s="2"/>
      <c r="DO1217" s="2"/>
      <c r="DP1217" s="2"/>
      <c r="DQ1217" s="2"/>
      <c r="DR1217" s="2"/>
      <c r="DS1217" s="2"/>
      <c r="DT1217" s="2"/>
      <c r="DU1217" s="2"/>
      <c r="DV1217" s="2"/>
      <c r="DW1217" s="2"/>
      <c r="DX1217" s="2"/>
      <c r="DY1217" s="2"/>
      <c r="DZ1217" s="2"/>
      <c r="EA1217" s="2"/>
      <c r="EB1217" s="2"/>
      <c r="EC1217" s="2"/>
      <c r="ED1217" s="2"/>
      <c r="EE1217" s="2"/>
      <c r="EF1217" s="2"/>
      <c r="EG1217" s="2"/>
      <c r="EH1217" s="2"/>
      <c r="EI1217" s="2"/>
      <c r="EJ1217" s="2"/>
      <c r="EK1217" s="2"/>
      <c r="EL1217" s="2"/>
      <c r="EM1217" s="2"/>
      <c r="EN1217" s="2"/>
      <c r="EO1217" s="2"/>
      <c r="EP1217" s="2"/>
      <c r="EQ1217" s="2"/>
      <c r="ER1217" s="2"/>
      <c r="ES1217" s="2"/>
      <c r="ET1217" s="2"/>
      <c r="EU1217" s="2"/>
      <c r="EV1217" s="2"/>
      <c r="EW1217" s="2"/>
      <c r="EX1217" s="2"/>
      <c r="EY1217" s="2"/>
      <c r="EZ1217" s="2"/>
      <c r="FA1217" s="2"/>
      <c r="FB1217" s="2"/>
      <c r="FC1217" s="2"/>
      <c r="FD1217" s="2"/>
      <c r="FE1217" s="2"/>
      <c r="FF1217" s="2"/>
      <c r="FG1217" s="2"/>
      <c r="FH1217" s="2"/>
      <c r="FI1217" s="2"/>
      <c r="FJ1217" s="2"/>
      <c r="FK1217" s="2"/>
      <c r="FL1217" s="2"/>
      <c r="FM1217" s="2"/>
      <c r="FN1217" s="2"/>
      <c r="FO1217" s="2"/>
      <c r="FP1217" s="2"/>
      <c r="FQ1217" s="2"/>
      <c r="FR1217" s="2"/>
      <c r="FS1217" s="2"/>
      <c r="FT1217" s="2"/>
      <c r="FU1217" s="2"/>
      <c r="FV1217" s="2"/>
      <c r="FW1217" s="2"/>
      <c r="FX1217" s="2"/>
      <c r="FY1217" s="2"/>
      <c r="FZ1217" s="2"/>
      <c r="GA1217" s="2"/>
      <c r="GB1217" s="2"/>
      <c r="GC1217" s="2"/>
      <c r="GD1217" s="2"/>
      <c r="GE1217" s="2"/>
      <c r="GF1217" s="2"/>
      <c r="GG1217" s="2"/>
      <c r="GH1217" s="2"/>
      <c r="GI1217" s="2"/>
      <c r="GJ1217" s="2"/>
      <c r="GK1217" s="2"/>
      <c r="GL1217" s="2"/>
      <c r="GM1217" s="2"/>
      <c r="GN1217" s="2"/>
      <c r="GO1217" s="2"/>
      <c r="GP1217" s="2"/>
      <c r="GQ1217" s="2"/>
      <c r="GR1217" s="2"/>
      <c r="GS1217" s="2"/>
      <c r="GT1217" s="2"/>
      <c r="GU1217" s="2"/>
      <c r="GV1217" s="2"/>
      <c r="GW1217" s="2"/>
      <c r="GX1217" s="2"/>
      <c r="GY1217" s="2"/>
      <c r="GZ1217" s="2"/>
      <c r="HA1217" s="2"/>
      <c r="HB1217" s="2"/>
      <c r="HC1217" s="2"/>
      <c r="HD1217" s="2"/>
      <c r="HE1217" s="2"/>
      <c r="HF1217" s="2"/>
      <c r="HG1217" s="2"/>
      <c r="HH1217" s="2"/>
      <c r="HI1217" s="2"/>
      <c r="HJ1217" s="2"/>
      <c r="HK1217" s="2"/>
      <c r="HL1217" s="2"/>
      <c r="HM1217" s="2"/>
      <c r="HN1217" s="2"/>
      <c r="HO1217" s="2"/>
      <c r="HP1217" s="2"/>
      <c r="HQ1217" s="2"/>
      <c r="HR1217" s="2"/>
      <c r="HS1217" s="2"/>
      <c r="HT1217" s="2"/>
      <c r="HU1217" s="2"/>
      <c r="HV1217" s="2"/>
      <c r="HW1217" s="2"/>
      <c r="HX1217" s="2"/>
      <c r="HY1217" s="2"/>
      <c r="HZ1217" s="2"/>
      <c r="IA1217" s="2"/>
      <c r="IB1217" s="2"/>
      <c r="IC1217" s="2"/>
      <c r="ID1217" s="2"/>
      <c r="IE1217" s="2"/>
      <c r="IF1217" s="2"/>
      <c r="IG1217" s="2"/>
    </row>
    <row r="1218" spans="1:241" s="3" customFormat="1" x14ac:dyDescent="0.25">
      <c r="A1218" s="33"/>
      <c r="B1218" s="29"/>
      <c r="C1218" s="29"/>
      <c r="D1218" s="30"/>
      <c r="E1218" s="29"/>
      <c r="F1218" s="29"/>
      <c r="G1218" s="29"/>
      <c r="H1218" s="29"/>
      <c r="L1218" s="57"/>
      <c r="M1218" s="57"/>
      <c r="N1218" s="57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  <c r="DO1218" s="2"/>
      <c r="DP1218" s="2"/>
      <c r="DQ1218" s="2"/>
      <c r="DR1218" s="2"/>
      <c r="DS1218" s="2"/>
      <c r="DT1218" s="2"/>
      <c r="DU1218" s="2"/>
      <c r="DV1218" s="2"/>
      <c r="DW1218" s="2"/>
      <c r="DX1218" s="2"/>
      <c r="DY1218" s="2"/>
      <c r="DZ1218" s="2"/>
      <c r="EA1218" s="2"/>
      <c r="EB1218" s="2"/>
      <c r="EC1218" s="2"/>
      <c r="ED1218" s="2"/>
      <c r="EE1218" s="2"/>
      <c r="EF1218" s="2"/>
      <c r="EG1218" s="2"/>
      <c r="EH1218" s="2"/>
      <c r="EI1218" s="2"/>
      <c r="EJ1218" s="2"/>
      <c r="EK1218" s="2"/>
      <c r="EL1218" s="2"/>
      <c r="EM1218" s="2"/>
      <c r="EN1218" s="2"/>
      <c r="EO1218" s="2"/>
      <c r="EP1218" s="2"/>
      <c r="EQ1218" s="2"/>
      <c r="ER1218" s="2"/>
      <c r="ES1218" s="2"/>
      <c r="ET1218" s="2"/>
      <c r="EU1218" s="2"/>
      <c r="EV1218" s="2"/>
      <c r="EW1218" s="2"/>
      <c r="EX1218" s="2"/>
      <c r="EY1218" s="2"/>
      <c r="EZ1218" s="2"/>
      <c r="FA1218" s="2"/>
      <c r="FB1218" s="2"/>
      <c r="FC1218" s="2"/>
      <c r="FD1218" s="2"/>
      <c r="FE1218" s="2"/>
      <c r="FF1218" s="2"/>
      <c r="FG1218" s="2"/>
      <c r="FH1218" s="2"/>
      <c r="FI1218" s="2"/>
      <c r="FJ1218" s="2"/>
      <c r="FK1218" s="2"/>
      <c r="FL1218" s="2"/>
      <c r="FM1218" s="2"/>
      <c r="FN1218" s="2"/>
      <c r="FO1218" s="2"/>
      <c r="FP1218" s="2"/>
      <c r="FQ1218" s="2"/>
      <c r="FR1218" s="2"/>
      <c r="FS1218" s="2"/>
      <c r="FT1218" s="2"/>
      <c r="FU1218" s="2"/>
      <c r="FV1218" s="2"/>
      <c r="FW1218" s="2"/>
      <c r="FX1218" s="2"/>
      <c r="FY1218" s="2"/>
      <c r="FZ1218" s="2"/>
      <c r="GA1218" s="2"/>
      <c r="GB1218" s="2"/>
      <c r="GC1218" s="2"/>
      <c r="GD1218" s="2"/>
      <c r="GE1218" s="2"/>
      <c r="GF1218" s="2"/>
      <c r="GG1218" s="2"/>
      <c r="GH1218" s="2"/>
      <c r="GI1218" s="2"/>
      <c r="GJ1218" s="2"/>
      <c r="GK1218" s="2"/>
      <c r="GL1218" s="2"/>
      <c r="GM1218" s="2"/>
      <c r="GN1218" s="2"/>
      <c r="GO1218" s="2"/>
      <c r="GP1218" s="2"/>
      <c r="GQ1218" s="2"/>
      <c r="GR1218" s="2"/>
      <c r="GS1218" s="2"/>
      <c r="GT1218" s="2"/>
      <c r="GU1218" s="2"/>
      <c r="GV1218" s="2"/>
      <c r="GW1218" s="2"/>
      <c r="GX1218" s="2"/>
      <c r="GY1218" s="2"/>
      <c r="GZ1218" s="2"/>
      <c r="HA1218" s="2"/>
      <c r="HB1218" s="2"/>
      <c r="HC1218" s="2"/>
      <c r="HD1218" s="2"/>
      <c r="HE1218" s="2"/>
      <c r="HF1218" s="2"/>
      <c r="HG1218" s="2"/>
      <c r="HH1218" s="2"/>
      <c r="HI1218" s="2"/>
      <c r="HJ1218" s="2"/>
      <c r="HK1218" s="2"/>
      <c r="HL1218" s="2"/>
      <c r="HM1218" s="2"/>
      <c r="HN1218" s="2"/>
      <c r="HO1218" s="2"/>
      <c r="HP1218" s="2"/>
      <c r="HQ1218" s="2"/>
      <c r="HR1218" s="2"/>
      <c r="HS1218" s="2"/>
      <c r="HT1218" s="2"/>
      <c r="HU1218" s="2"/>
      <c r="HV1218" s="2"/>
      <c r="HW1218" s="2"/>
      <c r="HX1218" s="2"/>
      <c r="HY1218" s="2"/>
      <c r="HZ1218" s="2"/>
      <c r="IA1218" s="2"/>
      <c r="IB1218" s="2"/>
      <c r="IC1218" s="2"/>
      <c r="ID1218" s="2"/>
      <c r="IE1218" s="2"/>
      <c r="IF1218" s="2"/>
      <c r="IG1218" s="2"/>
    </row>
    <row r="1219" spans="1:241" s="3" customFormat="1" x14ac:dyDescent="0.25">
      <c r="A1219" s="33"/>
      <c r="B1219" s="29"/>
      <c r="C1219" s="29"/>
      <c r="D1219" s="30"/>
      <c r="E1219" s="29"/>
      <c r="F1219" s="29"/>
      <c r="G1219" s="29"/>
      <c r="H1219" s="29"/>
      <c r="L1219" s="57"/>
      <c r="M1219" s="57"/>
      <c r="N1219" s="57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  <c r="CZ1219" s="2"/>
      <c r="DA1219" s="2"/>
      <c r="DB1219" s="2"/>
      <c r="DC1219" s="2"/>
      <c r="DD1219" s="2"/>
      <c r="DE1219" s="2"/>
      <c r="DF1219" s="2"/>
      <c r="DG1219" s="2"/>
      <c r="DH1219" s="2"/>
      <c r="DI1219" s="2"/>
      <c r="DJ1219" s="2"/>
      <c r="DK1219" s="2"/>
      <c r="DL1219" s="2"/>
      <c r="DM1219" s="2"/>
      <c r="DN1219" s="2"/>
      <c r="DO1219" s="2"/>
      <c r="DP1219" s="2"/>
      <c r="DQ1219" s="2"/>
      <c r="DR1219" s="2"/>
      <c r="DS1219" s="2"/>
      <c r="DT1219" s="2"/>
      <c r="DU1219" s="2"/>
      <c r="DV1219" s="2"/>
      <c r="DW1219" s="2"/>
      <c r="DX1219" s="2"/>
      <c r="DY1219" s="2"/>
      <c r="DZ1219" s="2"/>
      <c r="EA1219" s="2"/>
      <c r="EB1219" s="2"/>
      <c r="EC1219" s="2"/>
      <c r="ED1219" s="2"/>
      <c r="EE1219" s="2"/>
      <c r="EF1219" s="2"/>
      <c r="EG1219" s="2"/>
      <c r="EH1219" s="2"/>
      <c r="EI1219" s="2"/>
      <c r="EJ1219" s="2"/>
      <c r="EK1219" s="2"/>
      <c r="EL1219" s="2"/>
      <c r="EM1219" s="2"/>
      <c r="EN1219" s="2"/>
      <c r="EO1219" s="2"/>
      <c r="EP1219" s="2"/>
      <c r="EQ1219" s="2"/>
      <c r="ER1219" s="2"/>
      <c r="ES1219" s="2"/>
      <c r="ET1219" s="2"/>
      <c r="EU1219" s="2"/>
      <c r="EV1219" s="2"/>
      <c r="EW1219" s="2"/>
      <c r="EX1219" s="2"/>
      <c r="EY1219" s="2"/>
      <c r="EZ1219" s="2"/>
      <c r="FA1219" s="2"/>
      <c r="FB1219" s="2"/>
      <c r="FC1219" s="2"/>
      <c r="FD1219" s="2"/>
      <c r="FE1219" s="2"/>
      <c r="FF1219" s="2"/>
      <c r="FG1219" s="2"/>
      <c r="FH1219" s="2"/>
      <c r="FI1219" s="2"/>
      <c r="FJ1219" s="2"/>
      <c r="FK1219" s="2"/>
      <c r="FL1219" s="2"/>
      <c r="FM1219" s="2"/>
      <c r="FN1219" s="2"/>
      <c r="FO1219" s="2"/>
      <c r="FP1219" s="2"/>
      <c r="FQ1219" s="2"/>
      <c r="FR1219" s="2"/>
      <c r="FS1219" s="2"/>
      <c r="FT1219" s="2"/>
      <c r="FU1219" s="2"/>
      <c r="FV1219" s="2"/>
      <c r="FW1219" s="2"/>
      <c r="FX1219" s="2"/>
      <c r="FY1219" s="2"/>
      <c r="FZ1219" s="2"/>
      <c r="GA1219" s="2"/>
      <c r="GB1219" s="2"/>
      <c r="GC1219" s="2"/>
      <c r="GD1219" s="2"/>
      <c r="GE1219" s="2"/>
      <c r="GF1219" s="2"/>
      <c r="GG1219" s="2"/>
      <c r="GH1219" s="2"/>
      <c r="GI1219" s="2"/>
      <c r="GJ1219" s="2"/>
      <c r="GK1219" s="2"/>
      <c r="GL1219" s="2"/>
      <c r="GM1219" s="2"/>
      <c r="GN1219" s="2"/>
      <c r="GO1219" s="2"/>
      <c r="GP1219" s="2"/>
      <c r="GQ1219" s="2"/>
      <c r="GR1219" s="2"/>
      <c r="GS1219" s="2"/>
      <c r="GT1219" s="2"/>
      <c r="GU1219" s="2"/>
      <c r="GV1219" s="2"/>
      <c r="GW1219" s="2"/>
      <c r="GX1219" s="2"/>
      <c r="GY1219" s="2"/>
      <c r="GZ1219" s="2"/>
      <c r="HA1219" s="2"/>
      <c r="HB1219" s="2"/>
      <c r="HC1219" s="2"/>
      <c r="HD1219" s="2"/>
      <c r="HE1219" s="2"/>
      <c r="HF1219" s="2"/>
      <c r="HG1219" s="2"/>
      <c r="HH1219" s="2"/>
      <c r="HI1219" s="2"/>
      <c r="HJ1219" s="2"/>
      <c r="HK1219" s="2"/>
      <c r="HL1219" s="2"/>
      <c r="HM1219" s="2"/>
      <c r="HN1219" s="2"/>
      <c r="HO1219" s="2"/>
      <c r="HP1219" s="2"/>
      <c r="HQ1219" s="2"/>
      <c r="HR1219" s="2"/>
      <c r="HS1219" s="2"/>
      <c r="HT1219" s="2"/>
      <c r="HU1219" s="2"/>
      <c r="HV1219" s="2"/>
      <c r="HW1219" s="2"/>
      <c r="HX1219" s="2"/>
      <c r="HY1219" s="2"/>
      <c r="HZ1219" s="2"/>
      <c r="IA1219" s="2"/>
      <c r="IB1219" s="2"/>
      <c r="IC1219" s="2"/>
      <c r="ID1219" s="2"/>
      <c r="IE1219" s="2"/>
      <c r="IF1219" s="2"/>
      <c r="IG1219" s="2"/>
    </row>
    <row r="1220" spans="1:241" s="3" customFormat="1" x14ac:dyDescent="0.25">
      <c r="A1220" s="33"/>
      <c r="B1220" s="29"/>
      <c r="C1220" s="29"/>
      <c r="D1220" s="30"/>
      <c r="E1220" s="29"/>
      <c r="F1220" s="29"/>
      <c r="G1220" s="29"/>
      <c r="H1220" s="29"/>
      <c r="L1220" s="57"/>
      <c r="M1220" s="57"/>
      <c r="N1220" s="57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  <c r="DK1220" s="2"/>
      <c r="DL1220" s="2"/>
      <c r="DM1220" s="2"/>
      <c r="DN1220" s="2"/>
      <c r="DO1220" s="2"/>
      <c r="DP1220" s="2"/>
      <c r="DQ1220" s="2"/>
      <c r="DR1220" s="2"/>
      <c r="DS1220" s="2"/>
      <c r="DT1220" s="2"/>
      <c r="DU1220" s="2"/>
      <c r="DV1220" s="2"/>
      <c r="DW1220" s="2"/>
      <c r="DX1220" s="2"/>
      <c r="DY1220" s="2"/>
      <c r="DZ1220" s="2"/>
      <c r="EA1220" s="2"/>
      <c r="EB1220" s="2"/>
      <c r="EC1220" s="2"/>
      <c r="ED1220" s="2"/>
      <c r="EE1220" s="2"/>
      <c r="EF1220" s="2"/>
      <c r="EG1220" s="2"/>
      <c r="EH1220" s="2"/>
      <c r="EI1220" s="2"/>
      <c r="EJ1220" s="2"/>
      <c r="EK1220" s="2"/>
      <c r="EL1220" s="2"/>
      <c r="EM1220" s="2"/>
      <c r="EN1220" s="2"/>
      <c r="EO1220" s="2"/>
      <c r="EP1220" s="2"/>
      <c r="EQ1220" s="2"/>
      <c r="ER1220" s="2"/>
      <c r="ES1220" s="2"/>
      <c r="ET1220" s="2"/>
      <c r="EU1220" s="2"/>
      <c r="EV1220" s="2"/>
      <c r="EW1220" s="2"/>
      <c r="EX1220" s="2"/>
      <c r="EY1220" s="2"/>
      <c r="EZ1220" s="2"/>
      <c r="FA1220" s="2"/>
      <c r="FB1220" s="2"/>
      <c r="FC1220" s="2"/>
      <c r="FD1220" s="2"/>
      <c r="FE1220" s="2"/>
      <c r="FF1220" s="2"/>
      <c r="FG1220" s="2"/>
      <c r="FH1220" s="2"/>
      <c r="FI1220" s="2"/>
      <c r="FJ1220" s="2"/>
      <c r="FK1220" s="2"/>
      <c r="FL1220" s="2"/>
      <c r="FM1220" s="2"/>
      <c r="FN1220" s="2"/>
      <c r="FO1220" s="2"/>
      <c r="FP1220" s="2"/>
      <c r="FQ1220" s="2"/>
      <c r="FR1220" s="2"/>
      <c r="FS1220" s="2"/>
      <c r="FT1220" s="2"/>
      <c r="FU1220" s="2"/>
      <c r="FV1220" s="2"/>
      <c r="FW1220" s="2"/>
      <c r="FX1220" s="2"/>
      <c r="FY1220" s="2"/>
      <c r="FZ1220" s="2"/>
      <c r="GA1220" s="2"/>
      <c r="GB1220" s="2"/>
      <c r="GC1220" s="2"/>
      <c r="GD1220" s="2"/>
      <c r="GE1220" s="2"/>
      <c r="GF1220" s="2"/>
      <c r="GG1220" s="2"/>
      <c r="GH1220" s="2"/>
      <c r="GI1220" s="2"/>
      <c r="GJ1220" s="2"/>
      <c r="GK1220" s="2"/>
      <c r="GL1220" s="2"/>
      <c r="GM1220" s="2"/>
      <c r="GN1220" s="2"/>
      <c r="GO1220" s="2"/>
      <c r="GP1220" s="2"/>
      <c r="GQ1220" s="2"/>
      <c r="GR1220" s="2"/>
      <c r="GS1220" s="2"/>
      <c r="GT1220" s="2"/>
      <c r="GU1220" s="2"/>
      <c r="GV1220" s="2"/>
      <c r="GW1220" s="2"/>
      <c r="GX1220" s="2"/>
      <c r="GY1220" s="2"/>
      <c r="GZ1220" s="2"/>
      <c r="HA1220" s="2"/>
      <c r="HB1220" s="2"/>
      <c r="HC1220" s="2"/>
      <c r="HD1220" s="2"/>
      <c r="HE1220" s="2"/>
      <c r="HF1220" s="2"/>
      <c r="HG1220" s="2"/>
      <c r="HH1220" s="2"/>
      <c r="HI1220" s="2"/>
      <c r="HJ1220" s="2"/>
      <c r="HK1220" s="2"/>
      <c r="HL1220" s="2"/>
      <c r="HM1220" s="2"/>
      <c r="HN1220" s="2"/>
      <c r="HO1220" s="2"/>
      <c r="HP1220" s="2"/>
      <c r="HQ1220" s="2"/>
      <c r="HR1220" s="2"/>
      <c r="HS1220" s="2"/>
      <c r="HT1220" s="2"/>
      <c r="HU1220" s="2"/>
      <c r="HV1220" s="2"/>
      <c r="HW1220" s="2"/>
      <c r="HX1220" s="2"/>
      <c r="HY1220" s="2"/>
      <c r="HZ1220" s="2"/>
      <c r="IA1220" s="2"/>
      <c r="IB1220" s="2"/>
      <c r="IC1220" s="2"/>
      <c r="ID1220" s="2"/>
      <c r="IE1220" s="2"/>
      <c r="IF1220" s="2"/>
      <c r="IG1220" s="2"/>
    </row>
    <row r="1221" spans="1:241" s="3" customFormat="1" x14ac:dyDescent="0.25">
      <c r="A1221" s="33"/>
      <c r="B1221" s="29"/>
      <c r="C1221" s="29"/>
      <c r="D1221" s="30"/>
      <c r="E1221" s="29"/>
      <c r="F1221" s="29"/>
      <c r="G1221" s="29"/>
      <c r="H1221" s="29"/>
      <c r="L1221" s="57"/>
      <c r="M1221" s="57"/>
      <c r="N1221" s="57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  <c r="DK1221" s="2"/>
      <c r="DL1221" s="2"/>
      <c r="DM1221" s="2"/>
      <c r="DN1221" s="2"/>
      <c r="DO1221" s="2"/>
      <c r="DP1221" s="2"/>
      <c r="DQ1221" s="2"/>
      <c r="DR1221" s="2"/>
      <c r="DS1221" s="2"/>
      <c r="DT1221" s="2"/>
      <c r="DU1221" s="2"/>
      <c r="DV1221" s="2"/>
      <c r="DW1221" s="2"/>
      <c r="DX1221" s="2"/>
      <c r="DY1221" s="2"/>
      <c r="DZ1221" s="2"/>
      <c r="EA1221" s="2"/>
      <c r="EB1221" s="2"/>
      <c r="EC1221" s="2"/>
      <c r="ED1221" s="2"/>
      <c r="EE1221" s="2"/>
      <c r="EF1221" s="2"/>
      <c r="EG1221" s="2"/>
      <c r="EH1221" s="2"/>
      <c r="EI1221" s="2"/>
      <c r="EJ1221" s="2"/>
      <c r="EK1221" s="2"/>
      <c r="EL1221" s="2"/>
      <c r="EM1221" s="2"/>
      <c r="EN1221" s="2"/>
      <c r="EO1221" s="2"/>
      <c r="EP1221" s="2"/>
      <c r="EQ1221" s="2"/>
      <c r="ER1221" s="2"/>
      <c r="ES1221" s="2"/>
      <c r="ET1221" s="2"/>
      <c r="EU1221" s="2"/>
      <c r="EV1221" s="2"/>
      <c r="EW1221" s="2"/>
      <c r="EX1221" s="2"/>
      <c r="EY1221" s="2"/>
      <c r="EZ1221" s="2"/>
      <c r="FA1221" s="2"/>
      <c r="FB1221" s="2"/>
      <c r="FC1221" s="2"/>
      <c r="FD1221" s="2"/>
      <c r="FE1221" s="2"/>
      <c r="FF1221" s="2"/>
      <c r="FG1221" s="2"/>
      <c r="FH1221" s="2"/>
      <c r="FI1221" s="2"/>
      <c r="FJ1221" s="2"/>
      <c r="FK1221" s="2"/>
      <c r="FL1221" s="2"/>
      <c r="FM1221" s="2"/>
      <c r="FN1221" s="2"/>
      <c r="FO1221" s="2"/>
      <c r="FP1221" s="2"/>
      <c r="FQ1221" s="2"/>
      <c r="FR1221" s="2"/>
      <c r="FS1221" s="2"/>
      <c r="FT1221" s="2"/>
      <c r="FU1221" s="2"/>
      <c r="FV1221" s="2"/>
      <c r="FW1221" s="2"/>
      <c r="FX1221" s="2"/>
      <c r="FY1221" s="2"/>
      <c r="FZ1221" s="2"/>
      <c r="GA1221" s="2"/>
      <c r="GB1221" s="2"/>
      <c r="GC1221" s="2"/>
      <c r="GD1221" s="2"/>
      <c r="GE1221" s="2"/>
      <c r="GF1221" s="2"/>
      <c r="GG1221" s="2"/>
      <c r="GH1221" s="2"/>
      <c r="GI1221" s="2"/>
      <c r="GJ1221" s="2"/>
      <c r="GK1221" s="2"/>
      <c r="GL1221" s="2"/>
      <c r="GM1221" s="2"/>
      <c r="GN1221" s="2"/>
      <c r="GO1221" s="2"/>
      <c r="GP1221" s="2"/>
      <c r="GQ1221" s="2"/>
      <c r="GR1221" s="2"/>
      <c r="GS1221" s="2"/>
      <c r="GT1221" s="2"/>
      <c r="GU1221" s="2"/>
      <c r="GV1221" s="2"/>
      <c r="GW1221" s="2"/>
      <c r="GX1221" s="2"/>
      <c r="GY1221" s="2"/>
      <c r="GZ1221" s="2"/>
      <c r="HA1221" s="2"/>
      <c r="HB1221" s="2"/>
      <c r="HC1221" s="2"/>
      <c r="HD1221" s="2"/>
      <c r="HE1221" s="2"/>
      <c r="HF1221" s="2"/>
      <c r="HG1221" s="2"/>
      <c r="HH1221" s="2"/>
      <c r="HI1221" s="2"/>
      <c r="HJ1221" s="2"/>
      <c r="HK1221" s="2"/>
      <c r="HL1221" s="2"/>
      <c r="HM1221" s="2"/>
      <c r="HN1221" s="2"/>
      <c r="HO1221" s="2"/>
      <c r="HP1221" s="2"/>
      <c r="HQ1221" s="2"/>
      <c r="HR1221" s="2"/>
      <c r="HS1221" s="2"/>
      <c r="HT1221" s="2"/>
      <c r="HU1221" s="2"/>
      <c r="HV1221" s="2"/>
      <c r="HW1221" s="2"/>
      <c r="HX1221" s="2"/>
      <c r="HY1221" s="2"/>
      <c r="HZ1221" s="2"/>
      <c r="IA1221" s="2"/>
      <c r="IB1221" s="2"/>
      <c r="IC1221" s="2"/>
      <c r="ID1221" s="2"/>
      <c r="IE1221" s="2"/>
      <c r="IF1221" s="2"/>
      <c r="IG1221" s="2"/>
    </row>
    <row r="1222" spans="1:241" s="3" customFormat="1" x14ac:dyDescent="0.25">
      <c r="A1222" s="33"/>
      <c r="B1222" s="29"/>
      <c r="C1222" s="29"/>
      <c r="D1222" s="30"/>
      <c r="E1222" s="29"/>
      <c r="F1222" s="29"/>
      <c r="G1222" s="29"/>
      <c r="H1222" s="29"/>
      <c r="L1222" s="57"/>
      <c r="M1222" s="57"/>
      <c r="N1222" s="57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  <c r="DO1222" s="2"/>
      <c r="DP1222" s="2"/>
      <c r="DQ1222" s="2"/>
      <c r="DR1222" s="2"/>
      <c r="DS1222" s="2"/>
      <c r="DT1222" s="2"/>
      <c r="DU1222" s="2"/>
      <c r="DV1222" s="2"/>
      <c r="DW1222" s="2"/>
      <c r="DX1222" s="2"/>
      <c r="DY1222" s="2"/>
      <c r="DZ1222" s="2"/>
      <c r="EA1222" s="2"/>
      <c r="EB1222" s="2"/>
      <c r="EC1222" s="2"/>
      <c r="ED1222" s="2"/>
      <c r="EE1222" s="2"/>
      <c r="EF1222" s="2"/>
      <c r="EG1222" s="2"/>
      <c r="EH1222" s="2"/>
      <c r="EI1222" s="2"/>
      <c r="EJ1222" s="2"/>
      <c r="EK1222" s="2"/>
      <c r="EL1222" s="2"/>
      <c r="EM1222" s="2"/>
      <c r="EN1222" s="2"/>
      <c r="EO1222" s="2"/>
      <c r="EP1222" s="2"/>
      <c r="EQ1222" s="2"/>
      <c r="ER1222" s="2"/>
      <c r="ES1222" s="2"/>
      <c r="ET1222" s="2"/>
      <c r="EU1222" s="2"/>
      <c r="EV1222" s="2"/>
      <c r="EW1222" s="2"/>
      <c r="EX1222" s="2"/>
      <c r="EY1222" s="2"/>
      <c r="EZ1222" s="2"/>
      <c r="FA1222" s="2"/>
      <c r="FB1222" s="2"/>
      <c r="FC1222" s="2"/>
      <c r="FD1222" s="2"/>
      <c r="FE1222" s="2"/>
      <c r="FF1222" s="2"/>
      <c r="FG1222" s="2"/>
      <c r="FH1222" s="2"/>
      <c r="FI1222" s="2"/>
      <c r="FJ1222" s="2"/>
      <c r="FK1222" s="2"/>
      <c r="FL1222" s="2"/>
      <c r="FM1222" s="2"/>
      <c r="FN1222" s="2"/>
      <c r="FO1222" s="2"/>
      <c r="FP1222" s="2"/>
      <c r="FQ1222" s="2"/>
      <c r="FR1222" s="2"/>
      <c r="FS1222" s="2"/>
      <c r="FT1222" s="2"/>
      <c r="FU1222" s="2"/>
      <c r="FV1222" s="2"/>
      <c r="FW1222" s="2"/>
      <c r="FX1222" s="2"/>
      <c r="FY1222" s="2"/>
      <c r="FZ1222" s="2"/>
      <c r="GA1222" s="2"/>
      <c r="GB1222" s="2"/>
      <c r="GC1222" s="2"/>
      <c r="GD1222" s="2"/>
      <c r="GE1222" s="2"/>
      <c r="GF1222" s="2"/>
      <c r="GG1222" s="2"/>
      <c r="GH1222" s="2"/>
      <c r="GI1222" s="2"/>
      <c r="GJ1222" s="2"/>
      <c r="GK1222" s="2"/>
      <c r="GL1222" s="2"/>
      <c r="GM1222" s="2"/>
      <c r="GN1222" s="2"/>
      <c r="GO1222" s="2"/>
      <c r="GP1222" s="2"/>
      <c r="GQ1222" s="2"/>
      <c r="GR1222" s="2"/>
      <c r="GS1222" s="2"/>
      <c r="GT1222" s="2"/>
      <c r="GU1222" s="2"/>
      <c r="GV1222" s="2"/>
      <c r="GW1222" s="2"/>
      <c r="GX1222" s="2"/>
      <c r="GY1222" s="2"/>
      <c r="GZ1222" s="2"/>
      <c r="HA1222" s="2"/>
      <c r="HB1222" s="2"/>
      <c r="HC1222" s="2"/>
      <c r="HD1222" s="2"/>
      <c r="HE1222" s="2"/>
      <c r="HF1222" s="2"/>
      <c r="HG1222" s="2"/>
      <c r="HH1222" s="2"/>
      <c r="HI1222" s="2"/>
      <c r="HJ1222" s="2"/>
      <c r="HK1222" s="2"/>
      <c r="HL1222" s="2"/>
      <c r="HM1222" s="2"/>
      <c r="HN1222" s="2"/>
      <c r="HO1222" s="2"/>
      <c r="HP1222" s="2"/>
      <c r="HQ1222" s="2"/>
      <c r="HR1222" s="2"/>
      <c r="HS1222" s="2"/>
      <c r="HT1222" s="2"/>
      <c r="HU1222" s="2"/>
      <c r="HV1222" s="2"/>
      <c r="HW1222" s="2"/>
      <c r="HX1222" s="2"/>
      <c r="HY1222" s="2"/>
      <c r="HZ1222" s="2"/>
      <c r="IA1222" s="2"/>
      <c r="IB1222" s="2"/>
      <c r="IC1222" s="2"/>
      <c r="ID1222" s="2"/>
      <c r="IE1222" s="2"/>
      <c r="IF1222" s="2"/>
      <c r="IG1222" s="2"/>
    </row>
    <row r="1223" spans="1:241" s="3" customFormat="1" x14ac:dyDescent="0.25">
      <c r="A1223" s="33"/>
      <c r="B1223" s="29"/>
      <c r="C1223" s="29"/>
      <c r="D1223" s="30"/>
      <c r="E1223" s="29"/>
      <c r="F1223" s="29"/>
      <c r="G1223" s="29"/>
      <c r="H1223" s="29"/>
      <c r="L1223" s="57"/>
      <c r="M1223" s="57"/>
      <c r="N1223" s="57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  <c r="CZ1223" s="2"/>
      <c r="DA1223" s="2"/>
      <c r="DB1223" s="2"/>
      <c r="DC1223" s="2"/>
      <c r="DD1223" s="2"/>
      <c r="DE1223" s="2"/>
      <c r="DF1223" s="2"/>
      <c r="DG1223" s="2"/>
      <c r="DH1223" s="2"/>
      <c r="DI1223" s="2"/>
      <c r="DJ1223" s="2"/>
      <c r="DK1223" s="2"/>
      <c r="DL1223" s="2"/>
      <c r="DM1223" s="2"/>
      <c r="DN1223" s="2"/>
      <c r="DO1223" s="2"/>
      <c r="DP1223" s="2"/>
      <c r="DQ1223" s="2"/>
      <c r="DR1223" s="2"/>
      <c r="DS1223" s="2"/>
      <c r="DT1223" s="2"/>
      <c r="DU1223" s="2"/>
      <c r="DV1223" s="2"/>
      <c r="DW1223" s="2"/>
      <c r="DX1223" s="2"/>
      <c r="DY1223" s="2"/>
      <c r="DZ1223" s="2"/>
      <c r="EA1223" s="2"/>
      <c r="EB1223" s="2"/>
      <c r="EC1223" s="2"/>
      <c r="ED1223" s="2"/>
      <c r="EE1223" s="2"/>
      <c r="EF1223" s="2"/>
      <c r="EG1223" s="2"/>
      <c r="EH1223" s="2"/>
      <c r="EI1223" s="2"/>
      <c r="EJ1223" s="2"/>
      <c r="EK1223" s="2"/>
      <c r="EL1223" s="2"/>
      <c r="EM1223" s="2"/>
      <c r="EN1223" s="2"/>
      <c r="EO1223" s="2"/>
      <c r="EP1223" s="2"/>
      <c r="EQ1223" s="2"/>
      <c r="ER1223" s="2"/>
      <c r="ES1223" s="2"/>
      <c r="ET1223" s="2"/>
      <c r="EU1223" s="2"/>
      <c r="EV1223" s="2"/>
      <c r="EW1223" s="2"/>
      <c r="EX1223" s="2"/>
      <c r="EY1223" s="2"/>
      <c r="EZ1223" s="2"/>
      <c r="FA1223" s="2"/>
      <c r="FB1223" s="2"/>
      <c r="FC1223" s="2"/>
      <c r="FD1223" s="2"/>
      <c r="FE1223" s="2"/>
      <c r="FF1223" s="2"/>
      <c r="FG1223" s="2"/>
      <c r="FH1223" s="2"/>
      <c r="FI1223" s="2"/>
      <c r="FJ1223" s="2"/>
      <c r="FK1223" s="2"/>
      <c r="FL1223" s="2"/>
      <c r="FM1223" s="2"/>
      <c r="FN1223" s="2"/>
      <c r="FO1223" s="2"/>
      <c r="FP1223" s="2"/>
      <c r="FQ1223" s="2"/>
      <c r="FR1223" s="2"/>
      <c r="FS1223" s="2"/>
      <c r="FT1223" s="2"/>
      <c r="FU1223" s="2"/>
      <c r="FV1223" s="2"/>
      <c r="FW1223" s="2"/>
      <c r="FX1223" s="2"/>
      <c r="FY1223" s="2"/>
      <c r="FZ1223" s="2"/>
      <c r="GA1223" s="2"/>
      <c r="GB1223" s="2"/>
      <c r="GC1223" s="2"/>
      <c r="GD1223" s="2"/>
      <c r="GE1223" s="2"/>
      <c r="GF1223" s="2"/>
      <c r="GG1223" s="2"/>
      <c r="GH1223" s="2"/>
      <c r="GI1223" s="2"/>
      <c r="GJ1223" s="2"/>
      <c r="GK1223" s="2"/>
      <c r="GL1223" s="2"/>
      <c r="GM1223" s="2"/>
      <c r="GN1223" s="2"/>
      <c r="GO1223" s="2"/>
      <c r="GP1223" s="2"/>
      <c r="GQ1223" s="2"/>
      <c r="GR1223" s="2"/>
      <c r="GS1223" s="2"/>
      <c r="GT1223" s="2"/>
      <c r="GU1223" s="2"/>
      <c r="GV1223" s="2"/>
      <c r="GW1223" s="2"/>
      <c r="GX1223" s="2"/>
      <c r="GY1223" s="2"/>
      <c r="GZ1223" s="2"/>
      <c r="HA1223" s="2"/>
      <c r="HB1223" s="2"/>
      <c r="HC1223" s="2"/>
      <c r="HD1223" s="2"/>
      <c r="HE1223" s="2"/>
      <c r="HF1223" s="2"/>
      <c r="HG1223" s="2"/>
      <c r="HH1223" s="2"/>
      <c r="HI1223" s="2"/>
      <c r="HJ1223" s="2"/>
      <c r="HK1223" s="2"/>
      <c r="HL1223" s="2"/>
      <c r="HM1223" s="2"/>
      <c r="HN1223" s="2"/>
      <c r="HO1223" s="2"/>
      <c r="HP1223" s="2"/>
      <c r="HQ1223" s="2"/>
      <c r="HR1223" s="2"/>
      <c r="HS1223" s="2"/>
      <c r="HT1223" s="2"/>
      <c r="HU1223" s="2"/>
      <c r="HV1223" s="2"/>
      <c r="HW1223" s="2"/>
      <c r="HX1223" s="2"/>
      <c r="HY1223" s="2"/>
      <c r="HZ1223" s="2"/>
      <c r="IA1223" s="2"/>
      <c r="IB1223" s="2"/>
      <c r="IC1223" s="2"/>
      <c r="ID1223" s="2"/>
      <c r="IE1223" s="2"/>
      <c r="IF1223" s="2"/>
      <c r="IG1223" s="2"/>
    </row>
    <row r="1224" spans="1:241" s="3" customFormat="1" x14ac:dyDescent="0.25">
      <c r="A1224" s="33"/>
      <c r="B1224" s="29"/>
      <c r="C1224" s="29"/>
      <c r="D1224" s="30"/>
      <c r="E1224" s="29"/>
      <c r="F1224" s="29"/>
      <c r="G1224" s="29"/>
      <c r="H1224" s="29"/>
      <c r="L1224" s="57"/>
      <c r="M1224" s="57"/>
      <c r="N1224" s="57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  <c r="DK1224" s="2"/>
      <c r="DL1224" s="2"/>
      <c r="DM1224" s="2"/>
      <c r="DN1224" s="2"/>
      <c r="DO1224" s="2"/>
      <c r="DP1224" s="2"/>
      <c r="DQ1224" s="2"/>
      <c r="DR1224" s="2"/>
      <c r="DS1224" s="2"/>
      <c r="DT1224" s="2"/>
      <c r="DU1224" s="2"/>
      <c r="DV1224" s="2"/>
      <c r="DW1224" s="2"/>
      <c r="DX1224" s="2"/>
      <c r="DY1224" s="2"/>
      <c r="DZ1224" s="2"/>
      <c r="EA1224" s="2"/>
      <c r="EB1224" s="2"/>
      <c r="EC1224" s="2"/>
      <c r="ED1224" s="2"/>
      <c r="EE1224" s="2"/>
      <c r="EF1224" s="2"/>
      <c r="EG1224" s="2"/>
      <c r="EH1224" s="2"/>
      <c r="EI1224" s="2"/>
      <c r="EJ1224" s="2"/>
      <c r="EK1224" s="2"/>
      <c r="EL1224" s="2"/>
      <c r="EM1224" s="2"/>
      <c r="EN1224" s="2"/>
      <c r="EO1224" s="2"/>
      <c r="EP1224" s="2"/>
      <c r="EQ1224" s="2"/>
      <c r="ER1224" s="2"/>
      <c r="ES1224" s="2"/>
      <c r="ET1224" s="2"/>
      <c r="EU1224" s="2"/>
      <c r="EV1224" s="2"/>
      <c r="EW1224" s="2"/>
      <c r="EX1224" s="2"/>
      <c r="EY1224" s="2"/>
      <c r="EZ1224" s="2"/>
      <c r="FA1224" s="2"/>
      <c r="FB1224" s="2"/>
      <c r="FC1224" s="2"/>
      <c r="FD1224" s="2"/>
      <c r="FE1224" s="2"/>
      <c r="FF1224" s="2"/>
      <c r="FG1224" s="2"/>
      <c r="FH1224" s="2"/>
      <c r="FI1224" s="2"/>
      <c r="FJ1224" s="2"/>
      <c r="FK1224" s="2"/>
      <c r="FL1224" s="2"/>
      <c r="FM1224" s="2"/>
      <c r="FN1224" s="2"/>
      <c r="FO1224" s="2"/>
      <c r="FP1224" s="2"/>
      <c r="FQ1224" s="2"/>
      <c r="FR1224" s="2"/>
      <c r="FS1224" s="2"/>
      <c r="FT1224" s="2"/>
      <c r="FU1224" s="2"/>
      <c r="FV1224" s="2"/>
      <c r="FW1224" s="2"/>
      <c r="FX1224" s="2"/>
      <c r="FY1224" s="2"/>
      <c r="FZ1224" s="2"/>
      <c r="GA1224" s="2"/>
      <c r="GB1224" s="2"/>
      <c r="GC1224" s="2"/>
      <c r="GD1224" s="2"/>
      <c r="GE1224" s="2"/>
      <c r="GF1224" s="2"/>
      <c r="GG1224" s="2"/>
      <c r="GH1224" s="2"/>
      <c r="GI1224" s="2"/>
      <c r="GJ1224" s="2"/>
      <c r="GK1224" s="2"/>
      <c r="GL1224" s="2"/>
      <c r="GM1224" s="2"/>
      <c r="GN1224" s="2"/>
      <c r="GO1224" s="2"/>
      <c r="GP1224" s="2"/>
      <c r="GQ1224" s="2"/>
      <c r="GR1224" s="2"/>
      <c r="GS1224" s="2"/>
      <c r="GT1224" s="2"/>
      <c r="GU1224" s="2"/>
      <c r="GV1224" s="2"/>
      <c r="GW1224" s="2"/>
      <c r="GX1224" s="2"/>
      <c r="GY1224" s="2"/>
      <c r="GZ1224" s="2"/>
      <c r="HA1224" s="2"/>
      <c r="HB1224" s="2"/>
      <c r="HC1224" s="2"/>
      <c r="HD1224" s="2"/>
      <c r="HE1224" s="2"/>
      <c r="HF1224" s="2"/>
      <c r="HG1224" s="2"/>
      <c r="HH1224" s="2"/>
      <c r="HI1224" s="2"/>
      <c r="HJ1224" s="2"/>
      <c r="HK1224" s="2"/>
      <c r="HL1224" s="2"/>
      <c r="HM1224" s="2"/>
      <c r="HN1224" s="2"/>
      <c r="HO1224" s="2"/>
      <c r="HP1224" s="2"/>
      <c r="HQ1224" s="2"/>
      <c r="HR1224" s="2"/>
      <c r="HS1224" s="2"/>
      <c r="HT1224" s="2"/>
      <c r="HU1224" s="2"/>
      <c r="HV1224" s="2"/>
      <c r="HW1224" s="2"/>
      <c r="HX1224" s="2"/>
      <c r="HY1224" s="2"/>
      <c r="HZ1224" s="2"/>
      <c r="IA1224" s="2"/>
      <c r="IB1224" s="2"/>
      <c r="IC1224" s="2"/>
      <c r="ID1224" s="2"/>
      <c r="IE1224" s="2"/>
      <c r="IF1224" s="2"/>
      <c r="IG1224" s="2"/>
    </row>
    <row r="1225" spans="1:241" s="3" customFormat="1" x14ac:dyDescent="0.25">
      <c r="A1225" s="33"/>
      <c r="B1225" s="29"/>
      <c r="C1225" s="29"/>
      <c r="D1225" s="30"/>
      <c r="E1225" s="29"/>
      <c r="F1225" s="29"/>
      <c r="G1225" s="29"/>
      <c r="H1225" s="29"/>
      <c r="L1225" s="57"/>
      <c r="M1225" s="57"/>
      <c r="N1225" s="57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  <c r="CZ1225" s="2"/>
      <c r="DA1225" s="2"/>
      <c r="DB1225" s="2"/>
      <c r="DC1225" s="2"/>
      <c r="DD1225" s="2"/>
      <c r="DE1225" s="2"/>
      <c r="DF1225" s="2"/>
      <c r="DG1225" s="2"/>
      <c r="DH1225" s="2"/>
      <c r="DI1225" s="2"/>
      <c r="DJ1225" s="2"/>
      <c r="DK1225" s="2"/>
      <c r="DL1225" s="2"/>
      <c r="DM1225" s="2"/>
      <c r="DN1225" s="2"/>
      <c r="DO1225" s="2"/>
      <c r="DP1225" s="2"/>
      <c r="DQ1225" s="2"/>
      <c r="DR1225" s="2"/>
      <c r="DS1225" s="2"/>
      <c r="DT1225" s="2"/>
      <c r="DU1225" s="2"/>
      <c r="DV1225" s="2"/>
      <c r="DW1225" s="2"/>
      <c r="DX1225" s="2"/>
      <c r="DY1225" s="2"/>
      <c r="DZ1225" s="2"/>
      <c r="EA1225" s="2"/>
      <c r="EB1225" s="2"/>
      <c r="EC1225" s="2"/>
      <c r="ED1225" s="2"/>
      <c r="EE1225" s="2"/>
      <c r="EF1225" s="2"/>
      <c r="EG1225" s="2"/>
      <c r="EH1225" s="2"/>
      <c r="EI1225" s="2"/>
      <c r="EJ1225" s="2"/>
      <c r="EK1225" s="2"/>
      <c r="EL1225" s="2"/>
      <c r="EM1225" s="2"/>
      <c r="EN1225" s="2"/>
      <c r="EO1225" s="2"/>
      <c r="EP1225" s="2"/>
      <c r="EQ1225" s="2"/>
      <c r="ER1225" s="2"/>
      <c r="ES1225" s="2"/>
      <c r="ET1225" s="2"/>
      <c r="EU1225" s="2"/>
      <c r="EV1225" s="2"/>
      <c r="EW1225" s="2"/>
      <c r="EX1225" s="2"/>
      <c r="EY1225" s="2"/>
      <c r="EZ1225" s="2"/>
      <c r="FA1225" s="2"/>
      <c r="FB1225" s="2"/>
      <c r="FC1225" s="2"/>
      <c r="FD1225" s="2"/>
      <c r="FE1225" s="2"/>
      <c r="FF1225" s="2"/>
      <c r="FG1225" s="2"/>
      <c r="FH1225" s="2"/>
      <c r="FI1225" s="2"/>
      <c r="FJ1225" s="2"/>
      <c r="FK1225" s="2"/>
      <c r="FL1225" s="2"/>
      <c r="FM1225" s="2"/>
      <c r="FN1225" s="2"/>
      <c r="FO1225" s="2"/>
      <c r="FP1225" s="2"/>
      <c r="FQ1225" s="2"/>
      <c r="FR1225" s="2"/>
      <c r="FS1225" s="2"/>
      <c r="FT1225" s="2"/>
      <c r="FU1225" s="2"/>
      <c r="FV1225" s="2"/>
      <c r="FW1225" s="2"/>
      <c r="FX1225" s="2"/>
      <c r="FY1225" s="2"/>
      <c r="FZ1225" s="2"/>
      <c r="GA1225" s="2"/>
      <c r="GB1225" s="2"/>
      <c r="GC1225" s="2"/>
      <c r="GD1225" s="2"/>
      <c r="GE1225" s="2"/>
      <c r="GF1225" s="2"/>
      <c r="GG1225" s="2"/>
      <c r="GH1225" s="2"/>
      <c r="GI1225" s="2"/>
      <c r="GJ1225" s="2"/>
      <c r="GK1225" s="2"/>
      <c r="GL1225" s="2"/>
      <c r="GM1225" s="2"/>
      <c r="GN1225" s="2"/>
      <c r="GO1225" s="2"/>
      <c r="GP1225" s="2"/>
      <c r="GQ1225" s="2"/>
      <c r="GR1225" s="2"/>
      <c r="GS1225" s="2"/>
      <c r="GT1225" s="2"/>
      <c r="GU1225" s="2"/>
      <c r="GV1225" s="2"/>
      <c r="GW1225" s="2"/>
      <c r="GX1225" s="2"/>
      <c r="GY1225" s="2"/>
      <c r="GZ1225" s="2"/>
      <c r="HA1225" s="2"/>
      <c r="HB1225" s="2"/>
      <c r="HC1225" s="2"/>
      <c r="HD1225" s="2"/>
      <c r="HE1225" s="2"/>
      <c r="HF1225" s="2"/>
      <c r="HG1225" s="2"/>
      <c r="HH1225" s="2"/>
      <c r="HI1225" s="2"/>
      <c r="HJ1225" s="2"/>
      <c r="HK1225" s="2"/>
      <c r="HL1225" s="2"/>
      <c r="HM1225" s="2"/>
      <c r="HN1225" s="2"/>
      <c r="HO1225" s="2"/>
      <c r="HP1225" s="2"/>
      <c r="HQ1225" s="2"/>
      <c r="HR1225" s="2"/>
      <c r="HS1225" s="2"/>
      <c r="HT1225" s="2"/>
      <c r="HU1225" s="2"/>
      <c r="HV1225" s="2"/>
      <c r="HW1225" s="2"/>
      <c r="HX1225" s="2"/>
      <c r="HY1225" s="2"/>
      <c r="HZ1225" s="2"/>
      <c r="IA1225" s="2"/>
      <c r="IB1225" s="2"/>
      <c r="IC1225" s="2"/>
      <c r="ID1225" s="2"/>
      <c r="IE1225" s="2"/>
      <c r="IF1225" s="2"/>
      <c r="IG1225" s="2"/>
    </row>
    <row r="1226" spans="1:241" s="3" customFormat="1" x14ac:dyDescent="0.25">
      <c r="A1226" s="33"/>
      <c r="B1226" s="29"/>
      <c r="C1226" s="29"/>
      <c r="D1226" s="30"/>
      <c r="E1226" s="29"/>
      <c r="F1226" s="29"/>
      <c r="G1226" s="29"/>
      <c r="H1226" s="29"/>
      <c r="L1226" s="57"/>
      <c r="M1226" s="57"/>
      <c r="N1226" s="57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  <c r="CZ1226" s="2"/>
      <c r="DA1226" s="2"/>
      <c r="DB1226" s="2"/>
      <c r="DC1226" s="2"/>
      <c r="DD1226" s="2"/>
      <c r="DE1226" s="2"/>
      <c r="DF1226" s="2"/>
      <c r="DG1226" s="2"/>
      <c r="DH1226" s="2"/>
      <c r="DI1226" s="2"/>
      <c r="DJ1226" s="2"/>
      <c r="DK1226" s="2"/>
      <c r="DL1226" s="2"/>
      <c r="DM1226" s="2"/>
      <c r="DN1226" s="2"/>
      <c r="DO1226" s="2"/>
      <c r="DP1226" s="2"/>
      <c r="DQ1226" s="2"/>
      <c r="DR1226" s="2"/>
      <c r="DS1226" s="2"/>
      <c r="DT1226" s="2"/>
      <c r="DU1226" s="2"/>
      <c r="DV1226" s="2"/>
      <c r="DW1226" s="2"/>
      <c r="DX1226" s="2"/>
      <c r="DY1226" s="2"/>
      <c r="DZ1226" s="2"/>
      <c r="EA1226" s="2"/>
      <c r="EB1226" s="2"/>
      <c r="EC1226" s="2"/>
      <c r="ED1226" s="2"/>
      <c r="EE1226" s="2"/>
      <c r="EF1226" s="2"/>
      <c r="EG1226" s="2"/>
      <c r="EH1226" s="2"/>
      <c r="EI1226" s="2"/>
      <c r="EJ1226" s="2"/>
      <c r="EK1226" s="2"/>
      <c r="EL1226" s="2"/>
      <c r="EM1226" s="2"/>
      <c r="EN1226" s="2"/>
      <c r="EO1226" s="2"/>
      <c r="EP1226" s="2"/>
      <c r="EQ1226" s="2"/>
      <c r="ER1226" s="2"/>
      <c r="ES1226" s="2"/>
      <c r="ET1226" s="2"/>
      <c r="EU1226" s="2"/>
      <c r="EV1226" s="2"/>
      <c r="EW1226" s="2"/>
      <c r="EX1226" s="2"/>
      <c r="EY1226" s="2"/>
      <c r="EZ1226" s="2"/>
      <c r="FA1226" s="2"/>
      <c r="FB1226" s="2"/>
      <c r="FC1226" s="2"/>
      <c r="FD1226" s="2"/>
      <c r="FE1226" s="2"/>
      <c r="FF1226" s="2"/>
      <c r="FG1226" s="2"/>
      <c r="FH1226" s="2"/>
      <c r="FI1226" s="2"/>
      <c r="FJ1226" s="2"/>
      <c r="FK1226" s="2"/>
      <c r="FL1226" s="2"/>
      <c r="FM1226" s="2"/>
      <c r="FN1226" s="2"/>
      <c r="FO1226" s="2"/>
      <c r="FP1226" s="2"/>
      <c r="FQ1226" s="2"/>
      <c r="FR1226" s="2"/>
      <c r="FS1226" s="2"/>
      <c r="FT1226" s="2"/>
      <c r="FU1226" s="2"/>
      <c r="FV1226" s="2"/>
      <c r="FW1226" s="2"/>
      <c r="FX1226" s="2"/>
      <c r="FY1226" s="2"/>
      <c r="FZ1226" s="2"/>
      <c r="GA1226" s="2"/>
      <c r="GB1226" s="2"/>
      <c r="GC1226" s="2"/>
      <c r="GD1226" s="2"/>
      <c r="GE1226" s="2"/>
      <c r="GF1226" s="2"/>
      <c r="GG1226" s="2"/>
      <c r="GH1226" s="2"/>
      <c r="GI1226" s="2"/>
      <c r="GJ1226" s="2"/>
      <c r="GK1226" s="2"/>
      <c r="GL1226" s="2"/>
      <c r="GM1226" s="2"/>
      <c r="GN1226" s="2"/>
      <c r="GO1226" s="2"/>
      <c r="GP1226" s="2"/>
      <c r="GQ1226" s="2"/>
      <c r="GR1226" s="2"/>
      <c r="GS1226" s="2"/>
      <c r="GT1226" s="2"/>
      <c r="GU1226" s="2"/>
      <c r="GV1226" s="2"/>
      <c r="GW1226" s="2"/>
      <c r="GX1226" s="2"/>
      <c r="GY1226" s="2"/>
      <c r="GZ1226" s="2"/>
      <c r="HA1226" s="2"/>
      <c r="HB1226" s="2"/>
      <c r="HC1226" s="2"/>
      <c r="HD1226" s="2"/>
      <c r="HE1226" s="2"/>
      <c r="HF1226" s="2"/>
      <c r="HG1226" s="2"/>
      <c r="HH1226" s="2"/>
      <c r="HI1226" s="2"/>
      <c r="HJ1226" s="2"/>
      <c r="HK1226" s="2"/>
      <c r="HL1226" s="2"/>
      <c r="HM1226" s="2"/>
      <c r="HN1226" s="2"/>
      <c r="HO1226" s="2"/>
      <c r="HP1226" s="2"/>
      <c r="HQ1226" s="2"/>
      <c r="HR1226" s="2"/>
      <c r="HS1226" s="2"/>
      <c r="HT1226" s="2"/>
      <c r="HU1226" s="2"/>
      <c r="HV1226" s="2"/>
      <c r="HW1226" s="2"/>
      <c r="HX1226" s="2"/>
      <c r="HY1226" s="2"/>
      <c r="HZ1226" s="2"/>
      <c r="IA1226" s="2"/>
      <c r="IB1226" s="2"/>
      <c r="IC1226" s="2"/>
      <c r="ID1226" s="2"/>
      <c r="IE1226" s="2"/>
      <c r="IF1226" s="2"/>
      <c r="IG1226" s="2"/>
    </row>
    <row r="1227" spans="1:241" s="3" customFormat="1" x14ac:dyDescent="0.25">
      <c r="A1227" s="33"/>
      <c r="B1227" s="29"/>
      <c r="C1227" s="29"/>
      <c r="D1227" s="30"/>
      <c r="E1227" s="29"/>
      <c r="F1227" s="29"/>
      <c r="G1227" s="29"/>
      <c r="H1227" s="29"/>
      <c r="L1227" s="57"/>
      <c r="M1227" s="57"/>
      <c r="N1227" s="57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  <c r="CZ1227" s="2"/>
      <c r="DA1227" s="2"/>
      <c r="DB1227" s="2"/>
      <c r="DC1227" s="2"/>
      <c r="DD1227" s="2"/>
      <c r="DE1227" s="2"/>
      <c r="DF1227" s="2"/>
      <c r="DG1227" s="2"/>
      <c r="DH1227" s="2"/>
      <c r="DI1227" s="2"/>
      <c r="DJ1227" s="2"/>
      <c r="DK1227" s="2"/>
      <c r="DL1227" s="2"/>
      <c r="DM1227" s="2"/>
      <c r="DN1227" s="2"/>
      <c r="DO1227" s="2"/>
      <c r="DP1227" s="2"/>
      <c r="DQ1227" s="2"/>
      <c r="DR1227" s="2"/>
      <c r="DS1227" s="2"/>
      <c r="DT1227" s="2"/>
      <c r="DU1227" s="2"/>
      <c r="DV1227" s="2"/>
      <c r="DW1227" s="2"/>
      <c r="DX1227" s="2"/>
      <c r="DY1227" s="2"/>
      <c r="DZ1227" s="2"/>
      <c r="EA1227" s="2"/>
      <c r="EB1227" s="2"/>
      <c r="EC1227" s="2"/>
      <c r="ED1227" s="2"/>
      <c r="EE1227" s="2"/>
      <c r="EF1227" s="2"/>
      <c r="EG1227" s="2"/>
      <c r="EH1227" s="2"/>
      <c r="EI1227" s="2"/>
      <c r="EJ1227" s="2"/>
      <c r="EK1227" s="2"/>
      <c r="EL1227" s="2"/>
      <c r="EM1227" s="2"/>
      <c r="EN1227" s="2"/>
      <c r="EO1227" s="2"/>
      <c r="EP1227" s="2"/>
      <c r="EQ1227" s="2"/>
      <c r="ER1227" s="2"/>
      <c r="ES1227" s="2"/>
      <c r="ET1227" s="2"/>
      <c r="EU1227" s="2"/>
      <c r="EV1227" s="2"/>
      <c r="EW1227" s="2"/>
      <c r="EX1227" s="2"/>
      <c r="EY1227" s="2"/>
      <c r="EZ1227" s="2"/>
      <c r="FA1227" s="2"/>
      <c r="FB1227" s="2"/>
      <c r="FC1227" s="2"/>
      <c r="FD1227" s="2"/>
      <c r="FE1227" s="2"/>
      <c r="FF1227" s="2"/>
      <c r="FG1227" s="2"/>
      <c r="FH1227" s="2"/>
      <c r="FI1227" s="2"/>
      <c r="FJ1227" s="2"/>
      <c r="FK1227" s="2"/>
      <c r="FL1227" s="2"/>
      <c r="FM1227" s="2"/>
      <c r="FN1227" s="2"/>
      <c r="FO1227" s="2"/>
      <c r="FP1227" s="2"/>
      <c r="FQ1227" s="2"/>
      <c r="FR1227" s="2"/>
      <c r="FS1227" s="2"/>
      <c r="FT1227" s="2"/>
      <c r="FU1227" s="2"/>
      <c r="FV1227" s="2"/>
      <c r="FW1227" s="2"/>
      <c r="FX1227" s="2"/>
      <c r="FY1227" s="2"/>
      <c r="FZ1227" s="2"/>
      <c r="GA1227" s="2"/>
      <c r="GB1227" s="2"/>
      <c r="GC1227" s="2"/>
      <c r="GD1227" s="2"/>
      <c r="GE1227" s="2"/>
      <c r="GF1227" s="2"/>
      <c r="GG1227" s="2"/>
      <c r="GH1227" s="2"/>
      <c r="GI1227" s="2"/>
      <c r="GJ1227" s="2"/>
      <c r="GK1227" s="2"/>
      <c r="GL1227" s="2"/>
      <c r="GM1227" s="2"/>
      <c r="GN1227" s="2"/>
      <c r="GO1227" s="2"/>
      <c r="GP1227" s="2"/>
      <c r="GQ1227" s="2"/>
      <c r="GR1227" s="2"/>
      <c r="GS1227" s="2"/>
      <c r="GT1227" s="2"/>
      <c r="GU1227" s="2"/>
      <c r="GV1227" s="2"/>
      <c r="GW1227" s="2"/>
      <c r="GX1227" s="2"/>
      <c r="GY1227" s="2"/>
      <c r="GZ1227" s="2"/>
      <c r="HA1227" s="2"/>
      <c r="HB1227" s="2"/>
      <c r="HC1227" s="2"/>
      <c r="HD1227" s="2"/>
      <c r="HE1227" s="2"/>
      <c r="HF1227" s="2"/>
      <c r="HG1227" s="2"/>
      <c r="HH1227" s="2"/>
      <c r="HI1227" s="2"/>
      <c r="HJ1227" s="2"/>
      <c r="HK1227" s="2"/>
      <c r="HL1227" s="2"/>
      <c r="HM1227" s="2"/>
      <c r="HN1227" s="2"/>
      <c r="HO1227" s="2"/>
      <c r="HP1227" s="2"/>
      <c r="HQ1227" s="2"/>
      <c r="HR1227" s="2"/>
      <c r="HS1227" s="2"/>
      <c r="HT1227" s="2"/>
      <c r="HU1227" s="2"/>
      <c r="HV1227" s="2"/>
      <c r="HW1227" s="2"/>
      <c r="HX1227" s="2"/>
      <c r="HY1227" s="2"/>
      <c r="HZ1227" s="2"/>
      <c r="IA1227" s="2"/>
      <c r="IB1227" s="2"/>
      <c r="IC1227" s="2"/>
      <c r="ID1227" s="2"/>
      <c r="IE1227" s="2"/>
      <c r="IF1227" s="2"/>
      <c r="IG1227" s="2"/>
    </row>
    <row r="1228" spans="1:241" s="3" customFormat="1" x14ac:dyDescent="0.25">
      <c r="A1228" s="33"/>
      <c r="B1228" s="29"/>
      <c r="C1228" s="29"/>
      <c r="D1228" s="30"/>
      <c r="E1228" s="29"/>
      <c r="F1228" s="29"/>
      <c r="G1228" s="29"/>
      <c r="H1228" s="29"/>
      <c r="L1228" s="57"/>
      <c r="M1228" s="57"/>
      <c r="N1228" s="57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  <c r="DK1228" s="2"/>
      <c r="DL1228" s="2"/>
      <c r="DM1228" s="2"/>
      <c r="DN1228" s="2"/>
      <c r="DO1228" s="2"/>
      <c r="DP1228" s="2"/>
      <c r="DQ1228" s="2"/>
      <c r="DR1228" s="2"/>
      <c r="DS1228" s="2"/>
      <c r="DT1228" s="2"/>
      <c r="DU1228" s="2"/>
      <c r="DV1228" s="2"/>
      <c r="DW1228" s="2"/>
      <c r="DX1228" s="2"/>
      <c r="DY1228" s="2"/>
      <c r="DZ1228" s="2"/>
      <c r="EA1228" s="2"/>
      <c r="EB1228" s="2"/>
      <c r="EC1228" s="2"/>
      <c r="ED1228" s="2"/>
      <c r="EE1228" s="2"/>
      <c r="EF1228" s="2"/>
      <c r="EG1228" s="2"/>
      <c r="EH1228" s="2"/>
      <c r="EI1228" s="2"/>
      <c r="EJ1228" s="2"/>
      <c r="EK1228" s="2"/>
      <c r="EL1228" s="2"/>
      <c r="EM1228" s="2"/>
      <c r="EN1228" s="2"/>
      <c r="EO1228" s="2"/>
      <c r="EP1228" s="2"/>
      <c r="EQ1228" s="2"/>
      <c r="ER1228" s="2"/>
      <c r="ES1228" s="2"/>
      <c r="ET1228" s="2"/>
      <c r="EU1228" s="2"/>
      <c r="EV1228" s="2"/>
      <c r="EW1228" s="2"/>
      <c r="EX1228" s="2"/>
      <c r="EY1228" s="2"/>
      <c r="EZ1228" s="2"/>
      <c r="FA1228" s="2"/>
      <c r="FB1228" s="2"/>
      <c r="FC1228" s="2"/>
      <c r="FD1228" s="2"/>
      <c r="FE1228" s="2"/>
      <c r="FF1228" s="2"/>
      <c r="FG1228" s="2"/>
      <c r="FH1228" s="2"/>
      <c r="FI1228" s="2"/>
      <c r="FJ1228" s="2"/>
      <c r="FK1228" s="2"/>
      <c r="FL1228" s="2"/>
      <c r="FM1228" s="2"/>
      <c r="FN1228" s="2"/>
      <c r="FO1228" s="2"/>
      <c r="FP1228" s="2"/>
      <c r="FQ1228" s="2"/>
      <c r="FR1228" s="2"/>
      <c r="FS1228" s="2"/>
      <c r="FT1228" s="2"/>
      <c r="FU1228" s="2"/>
      <c r="FV1228" s="2"/>
      <c r="FW1228" s="2"/>
      <c r="FX1228" s="2"/>
      <c r="FY1228" s="2"/>
      <c r="FZ1228" s="2"/>
      <c r="GA1228" s="2"/>
      <c r="GB1228" s="2"/>
      <c r="GC1228" s="2"/>
      <c r="GD1228" s="2"/>
      <c r="GE1228" s="2"/>
      <c r="GF1228" s="2"/>
      <c r="GG1228" s="2"/>
      <c r="GH1228" s="2"/>
      <c r="GI1228" s="2"/>
      <c r="GJ1228" s="2"/>
      <c r="GK1228" s="2"/>
      <c r="GL1228" s="2"/>
      <c r="GM1228" s="2"/>
      <c r="GN1228" s="2"/>
      <c r="GO1228" s="2"/>
      <c r="GP1228" s="2"/>
      <c r="GQ1228" s="2"/>
      <c r="GR1228" s="2"/>
      <c r="GS1228" s="2"/>
      <c r="GT1228" s="2"/>
      <c r="GU1228" s="2"/>
      <c r="GV1228" s="2"/>
      <c r="GW1228" s="2"/>
      <c r="GX1228" s="2"/>
      <c r="GY1228" s="2"/>
      <c r="GZ1228" s="2"/>
      <c r="HA1228" s="2"/>
      <c r="HB1228" s="2"/>
      <c r="HC1228" s="2"/>
      <c r="HD1228" s="2"/>
      <c r="HE1228" s="2"/>
      <c r="HF1228" s="2"/>
      <c r="HG1228" s="2"/>
      <c r="HH1228" s="2"/>
      <c r="HI1228" s="2"/>
      <c r="HJ1228" s="2"/>
      <c r="HK1228" s="2"/>
      <c r="HL1228" s="2"/>
      <c r="HM1228" s="2"/>
      <c r="HN1228" s="2"/>
      <c r="HO1228" s="2"/>
      <c r="HP1228" s="2"/>
      <c r="HQ1228" s="2"/>
      <c r="HR1228" s="2"/>
      <c r="HS1228" s="2"/>
      <c r="HT1228" s="2"/>
      <c r="HU1228" s="2"/>
      <c r="HV1228" s="2"/>
      <c r="HW1228" s="2"/>
      <c r="HX1228" s="2"/>
      <c r="HY1228" s="2"/>
      <c r="HZ1228" s="2"/>
      <c r="IA1228" s="2"/>
      <c r="IB1228" s="2"/>
      <c r="IC1228" s="2"/>
      <c r="ID1228" s="2"/>
      <c r="IE1228" s="2"/>
      <c r="IF1228" s="2"/>
      <c r="IG1228" s="2"/>
    </row>
    <row r="1229" spans="1:241" s="3" customFormat="1" x14ac:dyDescent="0.25">
      <c r="A1229" s="33"/>
      <c r="B1229" s="29"/>
      <c r="C1229" s="29"/>
      <c r="D1229" s="30"/>
      <c r="E1229" s="29"/>
      <c r="F1229" s="29"/>
      <c r="G1229" s="29"/>
      <c r="H1229" s="29"/>
      <c r="L1229" s="57"/>
      <c r="M1229" s="57"/>
      <c r="N1229" s="57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  <c r="DK1229" s="2"/>
      <c r="DL1229" s="2"/>
      <c r="DM1229" s="2"/>
      <c r="DN1229" s="2"/>
      <c r="DO1229" s="2"/>
      <c r="DP1229" s="2"/>
      <c r="DQ1229" s="2"/>
      <c r="DR1229" s="2"/>
      <c r="DS1229" s="2"/>
      <c r="DT1229" s="2"/>
      <c r="DU1229" s="2"/>
      <c r="DV1229" s="2"/>
      <c r="DW1229" s="2"/>
      <c r="DX1229" s="2"/>
      <c r="DY1229" s="2"/>
      <c r="DZ1229" s="2"/>
      <c r="EA1229" s="2"/>
      <c r="EB1229" s="2"/>
      <c r="EC1229" s="2"/>
      <c r="ED1229" s="2"/>
      <c r="EE1229" s="2"/>
      <c r="EF1229" s="2"/>
      <c r="EG1229" s="2"/>
      <c r="EH1229" s="2"/>
      <c r="EI1229" s="2"/>
      <c r="EJ1229" s="2"/>
      <c r="EK1229" s="2"/>
      <c r="EL1229" s="2"/>
      <c r="EM1229" s="2"/>
      <c r="EN1229" s="2"/>
      <c r="EO1229" s="2"/>
      <c r="EP1229" s="2"/>
      <c r="EQ1229" s="2"/>
      <c r="ER1229" s="2"/>
      <c r="ES1229" s="2"/>
      <c r="ET1229" s="2"/>
      <c r="EU1229" s="2"/>
      <c r="EV1229" s="2"/>
      <c r="EW1229" s="2"/>
      <c r="EX1229" s="2"/>
      <c r="EY1229" s="2"/>
      <c r="EZ1229" s="2"/>
      <c r="FA1229" s="2"/>
      <c r="FB1229" s="2"/>
      <c r="FC1229" s="2"/>
      <c r="FD1229" s="2"/>
      <c r="FE1229" s="2"/>
      <c r="FF1229" s="2"/>
      <c r="FG1229" s="2"/>
      <c r="FH1229" s="2"/>
      <c r="FI1229" s="2"/>
      <c r="FJ1229" s="2"/>
      <c r="FK1229" s="2"/>
      <c r="FL1229" s="2"/>
      <c r="FM1229" s="2"/>
      <c r="FN1229" s="2"/>
      <c r="FO1229" s="2"/>
      <c r="FP1229" s="2"/>
      <c r="FQ1229" s="2"/>
      <c r="FR1229" s="2"/>
      <c r="FS1229" s="2"/>
      <c r="FT1229" s="2"/>
      <c r="FU1229" s="2"/>
      <c r="FV1229" s="2"/>
      <c r="FW1229" s="2"/>
      <c r="FX1229" s="2"/>
      <c r="FY1229" s="2"/>
      <c r="FZ1229" s="2"/>
      <c r="GA1229" s="2"/>
      <c r="GB1229" s="2"/>
      <c r="GC1229" s="2"/>
      <c r="GD1229" s="2"/>
      <c r="GE1229" s="2"/>
      <c r="GF1229" s="2"/>
      <c r="GG1229" s="2"/>
      <c r="GH1229" s="2"/>
      <c r="GI1229" s="2"/>
      <c r="GJ1229" s="2"/>
      <c r="GK1229" s="2"/>
      <c r="GL1229" s="2"/>
      <c r="GM1229" s="2"/>
      <c r="GN1229" s="2"/>
      <c r="GO1229" s="2"/>
      <c r="GP1229" s="2"/>
      <c r="GQ1229" s="2"/>
      <c r="GR1229" s="2"/>
      <c r="GS1229" s="2"/>
      <c r="GT1229" s="2"/>
      <c r="GU1229" s="2"/>
      <c r="GV1229" s="2"/>
      <c r="GW1229" s="2"/>
      <c r="GX1229" s="2"/>
      <c r="GY1229" s="2"/>
      <c r="GZ1229" s="2"/>
      <c r="HA1229" s="2"/>
      <c r="HB1229" s="2"/>
      <c r="HC1229" s="2"/>
      <c r="HD1229" s="2"/>
      <c r="HE1229" s="2"/>
      <c r="HF1229" s="2"/>
      <c r="HG1229" s="2"/>
      <c r="HH1229" s="2"/>
      <c r="HI1229" s="2"/>
      <c r="HJ1229" s="2"/>
      <c r="HK1229" s="2"/>
      <c r="HL1229" s="2"/>
      <c r="HM1229" s="2"/>
      <c r="HN1229" s="2"/>
      <c r="HO1229" s="2"/>
      <c r="HP1229" s="2"/>
      <c r="HQ1229" s="2"/>
      <c r="HR1229" s="2"/>
      <c r="HS1229" s="2"/>
      <c r="HT1229" s="2"/>
      <c r="HU1229" s="2"/>
      <c r="HV1229" s="2"/>
      <c r="HW1229" s="2"/>
      <c r="HX1229" s="2"/>
      <c r="HY1229" s="2"/>
      <c r="HZ1229" s="2"/>
      <c r="IA1229" s="2"/>
      <c r="IB1229" s="2"/>
      <c r="IC1229" s="2"/>
      <c r="ID1229" s="2"/>
      <c r="IE1229" s="2"/>
      <c r="IF1229" s="2"/>
      <c r="IG1229" s="2"/>
    </row>
    <row r="1230" spans="1:241" s="3" customFormat="1" x14ac:dyDescent="0.25">
      <c r="A1230" s="33"/>
      <c r="B1230" s="29"/>
      <c r="C1230" s="29"/>
      <c r="D1230" s="30"/>
      <c r="E1230" s="29"/>
      <c r="F1230" s="29"/>
      <c r="G1230" s="29"/>
      <c r="H1230" s="29"/>
      <c r="L1230" s="57"/>
      <c r="M1230" s="57"/>
      <c r="N1230" s="57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  <c r="DK1230" s="2"/>
      <c r="DL1230" s="2"/>
      <c r="DM1230" s="2"/>
      <c r="DN1230" s="2"/>
      <c r="DO1230" s="2"/>
      <c r="DP1230" s="2"/>
      <c r="DQ1230" s="2"/>
      <c r="DR1230" s="2"/>
      <c r="DS1230" s="2"/>
      <c r="DT1230" s="2"/>
      <c r="DU1230" s="2"/>
      <c r="DV1230" s="2"/>
      <c r="DW1230" s="2"/>
      <c r="DX1230" s="2"/>
      <c r="DY1230" s="2"/>
      <c r="DZ1230" s="2"/>
      <c r="EA1230" s="2"/>
      <c r="EB1230" s="2"/>
      <c r="EC1230" s="2"/>
      <c r="ED1230" s="2"/>
      <c r="EE1230" s="2"/>
      <c r="EF1230" s="2"/>
      <c r="EG1230" s="2"/>
      <c r="EH1230" s="2"/>
      <c r="EI1230" s="2"/>
      <c r="EJ1230" s="2"/>
      <c r="EK1230" s="2"/>
      <c r="EL1230" s="2"/>
      <c r="EM1230" s="2"/>
      <c r="EN1230" s="2"/>
      <c r="EO1230" s="2"/>
      <c r="EP1230" s="2"/>
      <c r="EQ1230" s="2"/>
      <c r="ER1230" s="2"/>
      <c r="ES1230" s="2"/>
      <c r="ET1230" s="2"/>
      <c r="EU1230" s="2"/>
      <c r="EV1230" s="2"/>
      <c r="EW1230" s="2"/>
      <c r="EX1230" s="2"/>
      <c r="EY1230" s="2"/>
      <c r="EZ1230" s="2"/>
      <c r="FA1230" s="2"/>
      <c r="FB1230" s="2"/>
      <c r="FC1230" s="2"/>
      <c r="FD1230" s="2"/>
      <c r="FE1230" s="2"/>
      <c r="FF1230" s="2"/>
      <c r="FG1230" s="2"/>
      <c r="FH1230" s="2"/>
      <c r="FI1230" s="2"/>
      <c r="FJ1230" s="2"/>
      <c r="FK1230" s="2"/>
      <c r="FL1230" s="2"/>
      <c r="FM1230" s="2"/>
      <c r="FN1230" s="2"/>
      <c r="FO1230" s="2"/>
      <c r="FP1230" s="2"/>
      <c r="FQ1230" s="2"/>
      <c r="FR1230" s="2"/>
      <c r="FS1230" s="2"/>
      <c r="FT1230" s="2"/>
      <c r="FU1230" s="2"/>
      <c r="FV1230" s="2"/>
      <c r="FW1230" s="2"/>
      <c r="FX1230" s="2"/>
      <c r="FY1230" s="2"/>
      <c r="FZ1230" s="2"/>
      <c r="GA1230" s="2"/>
      <c r="GB1230" s="2"/>
      <c r="GC1230" s="2"/>
      <c r="GD1230" s="2"/>
      <c r="GE1230" s="2"/>
      <c r="GF1230" s="2"/>
      <c r="GG1230" s="2"/>
      <c r="GH1230" s="2"/>
      <c r="GI1230" s="2"/>
      <c r="GJ1230" s="2"/>
      <c r="GK1230" s="2"/>
      <c r="GL1230" s="2"/>
      <c r="GM1230" s="2"/>
      <c r="GN1230" s="2"/>
      <c r="GO1230" s="2"/>
      <c r="GP1230" s="2"/>
      <c r="GQ1230" s="2"/>
      <c r="GR1230" s="2"/>
      <c r="GS1230" s="2"/>
      <c r="GT1230" s="2"/>
      <c r="GU1230" s="2"/>
      <c r="GV1230" s="2"/>
      <c r="GW1230" s="2"/>
      <c r="GX1230" s="2"/>
      <c r="GY1230" s="2"/>
      <c r="GZ1230" s="2"/>
      <c r="HA1230" s="2"/>
      <c r="HB1230" s="2"/>
      <c r="HC1230" s="2"/>
      <c r="HD1230" s="2"/>
      <c r="HE1230" s="2"/>
      <c r="HF1230" s="2"/>
      <c r="HG1230" s="2"/>
      <c r="HH1230" s="2"/>
      <c r="HI1230" s="2"/>
      <c r="HJ1230" s="2"/>
      <c r="HK1230" s="2"/>
      <c r="HL1230" s="2"/>
      <c r="HM1230" s="2"/>
      <c r="HN1230" s="2"/>
      <c r="HO1230" s="2"/>
      <c r="HP1230" s="2"/>
      <c r="HQ1230" s="2"/>
      <c r="HR1230" s="2"/>
      <c r="HS1230" s="2"/>
      <c r="HT1230" s="2"/>
      <c r="HU1230" s="2"/>
      <c r="HV1230" s="2"/>
      <c r="HW1230" s="2"/>
      <c r="HX1230" s="2"/>
      <c r="HY1230" s="2"/>
      <c r="HZ1230" s="2"/>
      <c r="IA1230" s="2"/>
      <c r="IB1230" s="2"/>
      <c r="IC1230" s="2"/>
      <c r="ID1230" s="2"/>
      <c r="IE1230" s="2"/>
      <c r="IF1230" s="2"/>
      <c r="IG1230" s="2"/>
    </row>
    <row r="1231" spans="1:241" s="3" customFormat="1" x14ac:dyDescent="0.25">
      <c r="A1231" s="33"/>
      <c r="B1231" s="29"/>
      <c r="C1231" s="29"/>
      <c r="D1231" s="30"/>
      <c r="E1231" s="29"/>
      <c r="F1231" s="29"/>
      <c r="G1231" s="29"/>
      <c r="H1231" s="29"/>
      <c r="L1231" s="57"/>
      <c r="M1231" s="57"/>
      <c r="N1231" s="57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  <c r="CZ1231" s="2"/>
      <c r="DA1231" s="2"/>
      <c r="DB1231" s="2"/>
      <c r="DC1231" s="2"/>
      <c r="DD1231" s="2"/>
      <c r="DE1231" s="2"/>
      <c r="DF1231" s="2"/>
      <c r="DG1231" s="2"/>
      <c r="DH1231" s="2"/>
      <c r="DI1231" s="2"/>
      <c r="DJ1231" s="2"/>
      <c r="DK1231" s="2"/>
      <c r="DL1231" s="2"/>
      <c r="DM1231" s="2"/>
      <c r="DN1231" s="2"/>
      <c r="DO1231" s="2"/>
      <c r="DP1231" s="2"/>
      <c r="DQ1231" s="2"/>
      <c r="DR1231" s="2"/>
      <c r="DS1231" s="2"/>
      <c r="DT1231" s="2"/>
      <c r="DU1231" s="2"/>
      <c r="DV1231" s="2"/>
      <c r="DW1231" s="2"/>
      <c r="DX1231" s="2"/>
      <c r="DY1231" s="2"/>
      <c r="DZ1231" s="2"/>
      <c r="EA1231" s="2"/>
      <c r="EB1231" s="2"/>
      <c r="EC1231" s="2"/>
      <c r="ED1231" s="2"/>
      <c r="EE1231" s="2"/>
      <c r="EF1231" s="2"/>
      <c r="EG1231" s="2"/>
      <c r="EH1231" s="2"/>
      <c r="EI1231" s="2"/>
      <c r="EJ1231" s="2"/>
      <c r="EK1231" s="2"/>
      <c r="EL1231" s="2"/>
      <c r="EM1231" s="2"/>
      <c r="EN1231" s="2"/>
      <c r="EO1231" s="2"/>
      <c r="EP1231" s="2"/>
      <c r="EQ1231" s="2"/>
      <c r="ER1231" s="2"/>
      <c r="ES1231" s="2"/>
      <c r="ET1231" s="2"/>
      <c r="EU1231" s="2"/>
      <c r="EV1231" s="2"/>
      <c r="EW1231" s="2"/>
      <c r="EX1231" s="2"/>
      <c r="EY1231" s="2"/>
      <c r="EZ1231" s="2"/>
      <c r="FA1231" s="2"/>
      <c r="FB1231" s="2"/>
      <c r="FC1231" s="2"/>
      <c r="FD1231" s="2"/>
      <c r="FE1231" s="2"/>
      <c r="FF1231" s="2"/>
      <c r="FG1231" s="2"/>
      <c r="FH1231" s="2"/>
      <c r="FI1231" s="2"/>
      <c r="FJ1231" s="2"/>
      <c r="FK1231" s="2"/>
      <c r="FL1231" s="2"/>
      <c r="FM1231" s="2"/>
      <c r="FN1231" s="2"/>
      <c r="FO1231" s="2"/>
      <c r="FP1231" s="2"/>
      <c r="FQ1231" s="2"/>
      <c r="FR1231" s="2"/>
      <c r="FS1231" s="2"/>
      <c r="FT1231" s="2"/>
      <c r="FU1231" s="2"/>
      <c r="FV1231" s="2"/>
      <c r="FW1231" s="2"/>
      <c r="FX1231" s="2"/>
      <c r="FY1231" s="2"/>
      <c r="FZ1231" s="2"/>
      <c r="GA1231" s="2"/>
      <c r="GB1231" s="2"/>
      <c r="GC1231" s="2"/>
      <c r="GD1231" s="2"/>
      <c r="GE1231" s="2"/>
      <c r="GF1231" s="2"/>
      <c r="GG1231" s="2"/>
      <c r="GH1231" s="2"/>
      <c r="GI1231" s="2"/>
      <c r="GJ1231" s="2"/>
      <c r="GK1231" s="2"/>
      <c r="GL1231" s="2"/>
      <c r="GM1231" s="2"/>
      <c r="GN1231" s="2"/>
      <c r="GO1231" s="2"/>
      <c r="GP1231" s="2"/>
      <c r="GQ1231" s="2"/>
      <c r="GR1231" s="2"/>
      <c r="GS1231" s="2"/>
      <c r="GT1231" s="2"/>
      <c r="GU1231" s="2"/>
      <c r="GV1231" s="2"/>
      <c r="GW1231" s="2"/>
      <c r="GX1231" s="2"/>
      <c r="GY1231" s="2"/>
      <c r="GZ1231" s="2"/>
      <c r="HA1231" s="2"/>
      <c r="HB1231" s="2"/>
      <c r="HC1231" s="2"/>
      <c r="HD1231" s="2"/>
      <c r="HE1231" s="2"/>
      <c r="HF1231" s="2"/>
      <c r="HG1231" s="2"/>
      <c r="HH1231" s="2"/>
      <c r="HI1231" s="2"/>
      <c r="HJ1231" s="2"/>
      <c r="HK1231" s="2"/>
      <c r="HL1231" s="2"/>
      <c r="HM1231" s="2"/>
      <c r="HN1231" s="2"/>
      <c r="HO1231" s="2"/>
      <c r="HP1231" s="2"/>
      <c r="HQ1231" s="2"/>
      <c r="HR1231" s="2"/>
      <c r="HS1231" s="2"/>
      <c r="HT1231" s="2"/>
      <c r="HU1231" s="2"/>
      <c r="HV1231" s="2"/>
      <c r="HW1231" s="2"/>
      <c r="HX1231" s="2"/>
      <c r="HY1231" s="2"/>
      <c r="HZ1231" s="2"/>
      <c r="IA1231" s="2"/>
      <c r="IB1231" s="2"/>
      <c r="IC1231" s="2"/>
      <c r="ID1231" s="2"/>
      <c r="IE1231" s="2"/>
      <c r="IF1231" s="2"/>
      <c r="IG1231" s="2"/>
    </row>
    <row r="1232" spans="1:241" s="3" customFormat="1" x14ac:dyDescent="0.25">
      <c r="A1232" s="33"/>
      <c r="B1232" s="29"/>
      <c r="C1232" s="29"/>
      <c r="D1232" s="30"/>
      <c r="E1232" s="29"/>
      <c r="F1232" s="29"/>
      <c r="G1232" s="29"/>
      <c r="H1232" s="29"/>
      <c r="L1232" s="57"/>
      <c r="M1232" s="57"/>
      <c r="N1232" s="57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  <c r="DD1232" s="2"/>
      <c r="DE1232" s="2"/>
      <c r="DF1232" s="2"/>
      <c r="DG1232" s="2"/>
      <c r="DH1232" s="2"/>
      <c r="DI1232" s="2"/>
      <c r="DJ1232" s="2"/>
      <c r="DK1232" s="2"/>
      <c r="DL1232" s="2"/>
      <c r="DM1232" s="2"/>
      <c r="DN1232" s="2"/>
      <c r="DO1232" s="2"/>
      <c r="DP1232" s="2"/>
      <c r="DQ1232" s="2"/>
      <c r="DR1232" s="2"/>
      <c r="DS1232" s="2"/>
      <c r="DT1232" s="2"/>
      <c r="DU1232" s="2"/>
      <c r="DV1232" s="2"/>
      <c r="DW1232" s="2"/>
      <c r="DX1232" s="2"/>
      <c r="DY1232" s="2"/>
      <c r="DZ1232" s="2"/>
      <c r="EA1232" s="2"/>
      <c r="EB1232" s="2"/>
      <c r="EC1232" s="2"/>
      <c r="ED1232" s="2"/>
      <c r="EE1232" s="2"/>
      <c r="EF1232" s="2"/>
      <c r="EG1232" s="2"/>
      <c r="EH1232" s="2"/>
      <c r="EI1232" s="2"/>
      <c r="EJ1232" s="2"/>
      <c r="EK1232" s="2"/>
      <c r="EL1232" s="2"/>
      <c r="EM1232" s="2"/>
      <c r="EN1232" s="2"/>
      <c r="EO1232" s="2"/>
      <c r="EP1232" s="2"/>
      <c r="EQ1232" s="2"/>
      <c r="ER1232" s="2"/>
      <c r="ES1232" s="2"/>
      <c r="ET1232" s="2"/>
      <c r="EU1232" s="2"/>
      <c r="EV1232" s="2"/>
      <c r="EW1232" s="2"/>
      <c r="EX1232" s="2"/>
      <c r="EY1232" s="2"/>
      <c r="EZ1232" s="2"/>
      <c r="FA1232" s="2"/>
      <c r="FB1232" s="2"/>
      <c r="FC1232" s="2"/>
      <c r="FD1232" s="2"/>
      <c r="FE1232" s="2"/>
      <c r="FF1232" s="2"/>
      <c r="FG1232" s="2"/>
      <c r="FH1232" s="2"/>
      <c r="FI1232" s="2"/>
      <c r="FJ1232" s="2"/>
      <c r="FK1232" s="2"/>
      <c r="FL1232" s="2"/>
      <c r="FM1232" s="2"/>
      <c r="FN1232" s="2"/>
      <c r="FO1232" s="2"/>
      <c r="FP1232" s="2"/>
      <c r="FQ1232" s="2"/>
      <c r="FR1232" s="2"/>
      <c r="FS1232" s="2"/>
      <c r="FT1232" s="2"/>
      <c r="FU1232" s="2"/>
      <c r="FV1232" s="2"/>
      <c r="FW1232" s="2"/>
      <c r="FX1232" s="2"/>
      <c r="FY1232" s="2"/>
      <c r="FZ1232" s="2"/>
      <c r="GA1232" s="2"/>
      <c r="GB1232" s="2"/>
      <c r="GC1232" s="2"/>
      <c r="GD1232" s="2"/>
      <c r="GE1232" s="2"/>
      <c r="GF1232" s="2"/>
      <c r="GG1232" s="2"/>
      <c r="GH1232" s="2"/>
      <c r="GI1232" s="2"/>
      <c r="GJ1232" s="2"/>
      <c r="GK1232" s="2"/>
      <c r="GL1232" s="2"/>
      <c r="GM1232" s="2"/>
      <c r="GN1232" s="2"/>
      <c r="GO1232" s="2"/>
      <c r="GP1232" s="2"/>
      <c r="GQ1232" s="2"/>
      <c r="GR1232" s="2"/>
      <c r="GS1232" s="2"/>
      <c r="GT1232" s="2"/>
      <c r="GU1232" s="2"/>
      <c r="GV1232" s="2"/>
      <c r="GW1232" s="2"/>
      <c r="GX1232" s="2"/>
      <c r="GY1232" s="2"/>
      <c r="GZ1232" s="2"/>
      <c r="HA1232" s="2"/>
      <c r="HB1232" s="2"/>
      <c r="HC1232" s="2"/>
      <c r="HD1232" s="2"/>
      <c r="HE1232" s="2"/>
      <c r="HF1232" s="2"/>
      <c r="HG1232" s="2"/>
      <c r="HH1232" s="2"/>
      <c r="HI1232" s="2"/>
      <c r="HJ1232" s="2"/>
      <c r="HK1232" s="2"/>
      <c r="HL1232" s="2"/>
      <c r="HM1232" s="2"/>
      <c r="HN1232" s="2"/>
      <c r="HO1232" s="2"/>
      <c r="HP1232" s="2"/>
      <c r="HQ1232" s="2"/>
      <c r="HR1232" s="2"/>
      <c r="HS1232" s="2"/>
      <c r="HT1232" s="2"/>
      <c r="HU1232" s="2"/>
      <c r="HV1232" s="2"/>
      <c r="HW1232" s="2"/>
      <c r="HX1232" s="2"/>
      <c r="HY1232" s="2"/>
      <c r="HZ1232" s="2"/>
      <c r="IA1232" s="2"/>
      <c r="IB1232" s="2"/>
      <c r="IC1232" s="2"/>
      <c r="ID1232" s="2"/>
      <c r="IE1232" s="2"/>
      <c r="IF1232" s="2"/>
      <c r="IG1232" s="2"/>
    </row>
    <row r="1233" spans="1:241" s="3" customFormat="1" x14ac:dyDescent="0.25">
      <c r="A1233" s="33"/>
      <c r="B1233" s="29"/>
      <c r="C1233" s="29"/>
      <c r="D1233" s="30"/>
      <c r="E1233" s="29"/>
      <c r="F1233" s="29"/>
      <c r="G1233" s="29"/>
      <c r="H1233" s="29"/>
      <c r="L1233" s="57"/>
      <c r="M1233" s="57"/>
      <c r="N1233" s="57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  <c r="DD1233" s="2"/>
      <c r="DE1233" s="2"/>
      <c r="DF1233" s="2"/>
      <c r="DG1233" s="2"/>
      <c r="DH1233" s="2"/>
      <c r="DI1233" s="2"/>
      <c r="DJ1233" s="2"/>
      <c r="DK1233" s="2"/>
      <c r="DL1233" s="2"/>
      <c r="DM1233" s="2"/>
      <c r="DN1233" s="2"/>
      <c r="DO1233" s="2"/>
      <c r="DP1233" s="2"/>
      <c r="DQ1233" s="2"/>
      <c r="DR1233" s="2"/>
      <c r="DS1233" s="2"/>
      <c r="DT1233" s="2"/>
      <c r="DU1233" s="2"/>
      <c r="DV1233" s="2"/>
      <c r="DW1233" s="2"/>
      <c r="DX1233" s="2"/>
      <c r="DY1233" s="2"/>
      <c r="DZ1233" s="2"/>
      <c r="EA1233" s="2"/>
      <c r="EB1233" s="2"/>
      <c r="EC1233" s="2"/>
      <c r="ED1233" s="2"/>
      <c r="EE1233" s="2"/>
      <c r="EF1233" s="2"/>
      <c r="EG1233" s="2"/>
      <c r="EH1233" s="2"/>
      <c r="EI1233" s="2"/>
      <c r="EJ1233" s="2"/>
      <c r="EK1233" s="2"/>
      <c r="EL1233" s="2"/>
      <c r="EM1233" s="2"/>
      <c r="EN1233" s="2"/>
      <c r="EO1233" s="2"/>
      <c r="EP1233" s="2"/>
      <c r="EQ1233" s="2"/>
      <c r="ER1233" s="2"/>
      <c r="ES1233" s="2"/>
      <c r="ET1233" s="2"/>
      <c r="EU1233" s="2"/>
      <c r="EV1233" s="2"/>
      <c r="EW1233" s="2"/>
      <c r="EX1233" s="2"/>
      <c r="EY1233" s="2"/>
      <c r="EZ1233" s="2"/>
      <c r="FA1233" s="2"/>
      <c r="FB1233" s="2"/>
      <c r="FC1233" s="2"/>
      <c r="FD1233" s="2"/>
      <c r="FE1233" s="2"/>
      <c r="FF1233" s="2"/>
      <c r="FG1233" s="2"/>
      <c r="FH1233" s="2"/>
      <c r="FI1233" s="2"/>
      <c r="FJ1233" s="2"/>
      <c r="FK1233" s="2"/>
      <c r="FL1233" s="2"/>
      <c r="FM1233" s="2"/>
      <c r="FN1233" s="2"/>
      <c r="FO1233" s="2"/>
      <c r="FP1233" s="2"/>
      <c r="FQ1233" s="2"/>
      <c r="FR1233" s="2"/>
      <c r="FS1233" s="2"/>
      <c r="FT1233" s="2"/>
      <c r="FU1233" s="2"/>
      <c r="FV1233" s="2"/>
      <c r="FW1233" s="2"/>
      <c r="FX1233" s="2"/>
      <c r="FY1233" s="2"/>
      <c r="FZ1233" s="2"/>
      <c r="GA1233" s="2"/>
      <c r="GB1233" s="2"/>
      <c r="GC1233" s="2"/>
      <c r="GD1233" s="2"/>
      <c r="GE1233" s="2"/>
      <c r="GF1233" s="2"/>
      <c r="GG1233" s="2"/>
      <c r="GH1233" s="2"/>
      <c r="GI1233" s="2"/>
      <c r="GJ1233" s="2"/>
      <c r="GK1233" s="2"/>
      <c r="GL1233" s="2"/>
      <c r="GM1233" s="2"/>
      <c r="GN1233" s="2"/>
      <c r="GO1233" s="2"/>
      <c r="GP1233" s="2"/>
      <c r="GQ1233" s="2"/>
      <c r="GR1233" s="2"/>
      <c r="GS1233" s="2"/>
      <c r="GT1233" s="2"/>
      <c r="GU1233" s="2"/>
      <c r="GV1233" s="2"/>
      <c r="GW1233" s="2"/>
      <c r="GX1233" s="2"/>
      <c r="GY1233" s="2"/>
      <c r="GZ1233" s="2"/>
      <c r="HA1233" s="2"/>
      <c r="HB1233" s="2"/>
      <c r="HC1233" s="2"/>
      <c r="HD1233" s="2"/>
      <c r="HE1233" s="2"/>
      <c r="HF1233" s="2"/>
      <c r="HG1233" s="2"/>
      <c r="HH1233" s="2"/>
      <c r="HI1233" s="2"/>
      <c r="HJ1233" s="2"/>
      <c r="HK1233" s="2"/>
      <c r="HL1233" s="2"/>
      <c r="HM1233" s="2"/>
      <c r="HN1233" s="2"/>
      <c r="HO1233" s="2"/>
      <c r="HP1233" s="2"/>
      <c r="HQ1233" s="2"/>
      <c r="HR1233" s="2"/>
      <c r="HS1233" s="2"/>
      <c r="HT1233" s="2"/>
      <c r="HU1233" s="2"/>
      <c r="HV1233" s="2"/>
      <c r="HW1233" s="2"/>
      <c r="HX1233" s="2"/>
      <c r="HY1233" s="2"/>
      <c r="HZ1233" s="2"/>
      <c r="IA1233" s="2"/>
      <c r="IB1233" s="2"/>
      <c r="IC1233" s="2"/>
      <c r="ID1233" s="2"/>
      <c r="IE1233" s="2"/>
      <c r="IF1233" s="2"/>
      <c r="IG1233" s="2"/>
    </row>
    <row r="1234" spans="1:241" s="3" customFormat="1" x14ac:dyDescent="0.25">
      <c r="A1234" s="33"/>
      <c r="B1234" s="29"/>
      <c r="C1234" s="29"/>
      <c r="D1234" s="30"/>
      <c r="E1234" s="29"/>
      <c r="F1234" s="29"/>
      <c r="G1234" s="29"/>
      <c r="H1234" s="29"/>
      <c r="L1234" s="57"/>
      <c r="M1234" s="57"/>
      <c r="N1234" s="57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  <c r="DK1234" s="2"/>
      <c r="DL1234" s="2"/>
      <c r="DM1234" s="2"/>
      <c r="DN1234" s="2"/>
      <c r="DO1234" s="2"/>
      <c r="DP1234" s="2"/>
      <c r="DQ1234" s="2"/>
      <c r="DR1234" s="2"/>
      <c r="DS1234" s="2"/>
      <c r="DT1234" s="2"/>
      <c r="DU1234" s="2"/>
      <c r="DV1234" s="2"/>
      <c r="DW1234" s="2"/>
      <c r="DX1234" s="2"/>
      <c r="DY1234" s="2"/>
      <c r="DZ1234" s="2"/>
      <c r="EA1234" s="2"/>
      <c r="EB1234" s="2"/>
      <c r="EC1234" s="2"/>
      <c r="ED1234" s="2"/>
      <c r="EE1234" s="2"/>
      <c r="EF1234" s="2"/>
      <c r="EG1234" s="2"/>
      <c r="EH1234" s="2"/>
      <c r="EI1234" s="2"/>
      <c r="EJ1234" s="2"/>
      <c r="EK1234" s="2"/>
      <c r="EL1234" s="2"/>
      <c r="EM1234" s="2"/>
      <c r="EN1234" s="2"/>
      <c r="EO1234" s="2"/>
      <c r="EP1234" s="2"/>
      <c r="EQ1234" s="2"/>
      <c r="ER1234" s="2"/>
      <c r="ES1234" s="2"/>
      <c r="ET1234" s="2"/>
      <c r="EU1234" s="2"/>
      <c r="EV1234" s="2"/>
      <c r="EW1234" s="2"/>
      <c r="EX1234" s="2"/>
      <c r="EY1234" s="2"/>
      <c r="EZ1234" s="2"/>
      <c r="FA1234" s="2"/>
      <c r="FB1234" s="2"/>
      <c r="FC1234" s="2"/>
      <c r="FD1234" s="2"/>
      <c r="FE1234" s="2"/>
      <c r="FF1234" s="2"/>
      <c r="FG1234" s="2"/>
      <c r="FH1234" s="2"/>
      <c r="FI1234" s="2"/>
      <c r="FJ1234" s="2"/>
      <c r="FK1234" s="2"/>
      <c r="FL1234" s="2"/>
      <c r="FM1234" s="2"/>
      <c r="FN1234" s="2"/>
      <c r="FO1234" s="2"/>
      <c r="FP1234" s="2"/>
      <c r="FQ1234" s="2"/>
      <c r="FR1234" s="2"/>
      <c r="FS1234" s="2"/>
      <c r="FT1234" s="2"/>
      <c r="FU1234" s="2"/>
      <c r="FV1234" s="2"/>
      <c r="FW1234" s="2"/>
      <c r="FX1234" s="2"/>
      <c r="FY1234" s="2"/>
      <c r="FZ1234" s="2"/>
      <c r="GA1234" s="2"/>
      <c r="GB1234" s="2"/>
      <c r="GC1234" s="2"/>
      <c r="GD1234" s="2"/>
      <c r="GE1234" s="2"/>
      <c r="GF1234" s="2"/>
      <c r="GG1234" s="2"/>
      <c r="GH1234" s="2"/>
      <c r="GI1234" s="2"/>
      <c r="GJ1234" s="2"/>
      <c r="GK1234" s="2"/>
      <c r="GL1234" s="2"/>
      <c r="GM1234" s="2"/>
      <c r="GN1234" s="2"/>
      <c r="GO1234" s="2"/>
      <c r="GP1234" s="2"/>
      <c r="GQ1234" s="2"/>
      <c r="GR1234" s="2"/>
      <c r="GS1234" s="2"/>
      <c r="GT1234" s="2"/>
      <c r="GU1234" s="2"/>
      <c r="GV1234" s="2"/>
      <c r="GW1234" s="2"/>
      <c r="GX1234" s="2"/>
      <c r="GY1234" s="2"/>
      <c r="GZ1234" s="2"/>
      <c r="HA1234" s="2"/>
      <c r="HB1234" s="2"/>
      <c r="HC1234" s="2"/>
      <c r="HD1234" s="2"/>
      <c r="HE1234" s="2"/>
      <c r="HF1234" s="2"/>
      <c r="HG1234" s="2"/>
      <c r="HH1234" s="2"/>
      <c r="HI1234" s="2"/>
      <c r="HJ1234" s="2"/>
      <c r="HK1234" s="2"/>
      <c r="HL1234" s="2"/>
      <c r="HM1234" s="2"/>
      <c r="HN1234" s="2"/>
      <c r="HO1234" s="2"/>
      <c r="HP1234" s="2"/>
      <c r="HQ1234" s="2"/>
      <c r="HR1234" s="2"/>
      <c r="HS1234" s="2"/>
      <c r="HT1234" s="2"/>
      <c r="HU1234" s="2"/>
      <c r="HV1234" s="2"/>
      <c r="HW1234" s="2"/>
      <c r="HX1234" s="2"/>
      <c r="HY1234" s="2"/>
      <c r="HZ1234" s="2"/>
      <c r="IA1234" s="2"/>
      <c r="IB1234" s="2"/>
      <c r="IC1234" s="2"/>
      <c r="ID1234" s="2"/>
      <c r="IE1234" s="2"/>
      <c r="IF1234" s="2"/>
      <c r="IG1234" s="2"/>
    </row>
    <row r="1235" spans="1:241" s="3" customFormat="1" x14ac:dyDescent="0.25">
      <c r="A1235" s="33"/>
      <c r="B1235" s="29"/>
      <c r="C1235" s="29"/>
      <c r="D1235" s="30"/>
      <c r="E1235" s="29"/>
      <c r="F1235" s="29"/>
      <c r="G1235" s="29"/>
      <c r="H1235" s="29"/>
      <c r="L1235" s="57"/>
      <c r="M1235" s="57"/>
      <c r="N1235" s="57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  <c r="DK1235" s="2"/>
      <c r="DL1235" s="2"/>
      <c r="DM1235" s="2"/>
      <c r="DN1235" s="2"/>
      <c r="DO1235" s="2"/>
      <c r="DP1235" s="2"/>
      <c r="DQ1235" s="2"/>
      <c r="DR1235" s="2"/>
      <c r="DS1235" s="2"/>
      <c r="DT1235" s="2"/>
      <c r="DU1235" s="2"/>
      <c r="DV1235" s="2"/>
      <c r="DW1235" s="2"/>
      <c r="DX1235" s="2"/>
      <c r="DY1235" s="2"/>
      <c r="DZ1235" s="2"/>
      <c r="EA1235" s="2"/>
      <c r="EB1235" s="2"/>
      <c r="EC1235" s="2"/>
      <c r="ED1235" s="2"/>
      <c r="EE1235" s="2"/>
      <c r="EF1235" s="2"/>
      <c r="EG1235" s="2"/>
      <c r="EH1235" s="2"/>
      <c r="EI1235" s="2"/>
      <c r="EJ1235" s="2"/>
      <c r="EK1235" s="2"/>
      <c r="EL1235" s="2"/>
      <c r="EM1235" s="2"/>
      <c r="EN1235" s="2"/>
      <c r="EO1235" s="2"/>
      <c r="EP1235" s="2"/>
      <c r="EQ1235" s="2"/>
      <c r="ER1235" s="2"/>
      <c r="ES1235" s="2"/>
      <c r="ET1235" s="2"/>
      <c r="EU1235" s="2"/>
      <c r="EV1235" s="2"/>
      <c r="EW1235" s="2"/>
      <c r="EX1235" s="2"/>
      <c r="EY1235" s="2"/>
      <c r="EZ1235" s="2"/>
      <c r="FA1235" s="2"/>
      <c r="FB1235" s="2"/>
      <c r="FC1235" s="2"/>
      <c r="FD1235" s="2"/>
      <c r="FE1235" s="2"/>
      <c r="FF1235" s="2"/>
      <c r="FG1235" s="2"/>
      <c r="FH1235" s="2"/>
      <c r="FI1235" s="2"/>
      <c r="FJ1235" s="2"/>
      <c r="FK1235" s="2"/>
      <c r="FL1235" s="2"/>
      <c r="FM1235" s="2"/>
      <c r="FN1235" s="2"/>
      <c r="FO1235" s="2"/>
      <c r="FP1235" s="2"/>
      <c r="FQ1235" s="2"/>
      <c r="FR1235" s="2"/>
      <c r="FS1235" s="2"/>
      <c r="FT1235" s="2"/>
      <c r="FU1235" s="2"/>
      <c r="FV1235" s="2"/>
      <c r="FW1235" s="2"/>
      <c r="FX1235" s="2"/>
      <c r="FY1235" s="2"/>
      <c r="FZ1235" s="2"/>
      <c r="GA1235" s="2"/>
      <c r="GB1235" s="2"/>
      <c r="GC1235" s="2"/>
      <c r="GD1235" s="2"/>
      <c r="GE1235" s="2"/>
      <c r="GF1235" s="2"/>
      <c r="GG1235" s="2"/>
      <c r="GH1235" s="2"/>
      <c r="GI1235" s="2"/>
      <c r="GJ1235" s="2"/>
      <c r="GK1235" s="2"/>
      <c r="GL1235" s="2"/>
      <c r="GM1235" s="2"/>
      <c r="GN1235" s="2"/>
      <c r="GO1235" s="2"/>
      <c r="GP1235" s="2"/>
      <c r="GQ1235" s="2"/>
      <c r="GR1235" s="2"/>
      <c r="GS1235" s="2"/>
      <c r="GT1235" s="2"/>
      <c r="GU1235" s="2"/>
      <c r="GV1235" s="2"/>
      <c r="GW1235" s="2"/>
      <c r="GX1235" s="2"/>
      <c r="GY1235" s="2"/>
      <c r="GZ1235" s="2"/>
      <c r="HA1235" s="2"/>
      <c r="HB1235" s="2"/>
      <c r="HC1235" s="2"/>
      <c r="HD1235" s="2"/>
      <c r="HE1235" s="2"/>
      <c r="HF1235" s="2"/>
      <c r="HG1235" s="2"/>
      <c r="HH1235" s="2"/>
      <c r="HI1235" s="2"/>
      <c r="HJ1235" s="2"/>
      <c r="HK1235" s="2"/>
      <c r="HL1235" s="2"/>
      <c r="HM1235" s="2"/>
      <c r="HN1235" s="2"/>
      <c r="HO1235" s="2"/>
      <c r="HP1235" s="2"/>
      <c r="HQ1235" s="2"/>
      <c r="HR1235" s="2"/>
      <c r="HS1235" s="2"/>
      <c r="HT1235" s="2"/>
      <c r="HU1235" s="2"/>
      <c r="HV1235" s="2"/>
      <c r="HW1235" s="2"/>
      <c r="HX1235" s="2"/>
      <c r="HY1235" s="2"/>
      <c r="HZ1235" s="2"/>
      <c r="IA1235" s="2"/>
      <c r="IB1235" s="2"/>
      <c r="IC1235" s="2"/>
      <c r="ID1235" s="2"/>
      <c r="IE1235" s="2"/>
      <c r="IF1235" s="2"/>
      <c r="IG1235" s="2"/>
    </row>
    <row r="1236" spans="1:241" s="3" customFormat="1" x14ac:dyDescent="0.25">
      <c r="A1236" s="33"/>
      <c r="B1236" s="29"/>
      <c r="C1236" s="29"/>
      <c r="D1236" s="30"/>
      <c r="E1236" s="29"/>
      <c r="F1236" s="29"/>
      <c r="G1236" s="29"/>
      <c r="H1236" s="29"/>
      <c r="L1236" s="57"/>
      <c r="M1236" s="57"/>
      <c r="N1236" s="57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  <c r="DK1236" s="2"/>
      <c r="DL1236" s="2"/>
      <c r="DM1236" s="2"/>
      <c r="DN1236" s="2"/>
      <c r="DO1236" s="2"/>
      <c r="DP1236" s="2"/>
      <c r="DQ1236" s="2"/>
      <c r="DR1236" s="2"/>
      <c r="DS1236" s="2"/>
      <c r="DT1236" s="2"/>
      <c r="DU1236" s="2"/>
      <c r="DV1236" s="2"/>
      <c r="DW1236" s="2"/>
      <c r="DX1236" s="2"/>
      <c r="DY1236" s="2"/>
      <c r="DZ1236" s="2"/>
      <c r="EA1236" s="2"/>
      <c r="EB1236" s="2"/>
      <c r="EC1236" s="2"/>
      <c r="ED1236" s="2"/>
      <c r="EE1236" s="2"/>
      <c r="EF1236" s="2"/>
      <c r="EG1236" s="2"/>
      <c r="EH1236" s="2"/>
      <c r="EI1236" s="2"/>
      <c r="EJ1236" s="2"/>
      <c r="EK1236" s="2"/>
      <c r="EL1236" s="2"/>
      <c r="EM1236" s="2"/>
      <c r="EN1236" s="2"/>
      <c r="EO1236" s="2"/>
      <c r="EP1236" s="2"/>
      <c r="EQ1236" s="2"/>
      <c r="ER1236" s="2"/>
      <c r="ES1236" s="2"/>
      <c r="ET1236" s="2"/>
      <c r="EU1236" s="2"/>
      <c r="EV1236" s="2"/>
      <c r="EW1236" s="2"/>
      <c r="EX1236" s="2"/>
      <c r="EY1236" s="2"/>
      <c r="EZ1236" s="2"/>
      <c r="FA1236" s="2"/>
      <c r="FB1236" s="2"/>
      <c r="FC1236" s="2"/>
      <c r="FD1236" s="2"/>
      <c r="FE1236" s="2"/>
      <c r="FF1236" s="2"/>
      <c r="FG1236" s="2"/>
      <c r="FH1236" s="2"/>
      <c r="FI1236" s="2"/>
      <c r="FJ1236" s="2"/>
      <c r="FK1236" s="2"/>
      <c r="FL1236" s="2"/>
      <c r="FM1236" s="2"/>
      <c r="FN1236" s="2"/>
      <c r="FO1236" s="2"/>
      <c r="FP1236" s="2"/>
      <c r="FQ1236" s="2"/>
      <c r="FR1236" s="2"/>
      <c r="FS1236" s="2"/>
      <c r="FT1236" s="2"/>
      <c r="FU1236" s="2"/>
      <c r="FV1236" s="2"/>
      <c r="FW1236" s="2"/>
      <c r="FX1236" s="2"/>
      <c r="FY1236" s="2"/>
      <c r="FZ1236" s="2"/>
      <c r="GA1236" s="2"/>
      <c r="GB1236" s="2"/>
      <c r="GC1236" s="2"/>
      <c r="GD1236" s="2"/>
      <c r="GE1236" s="2"/>
      <c r="GF1236" s="2"/>
      <c r="GG1236" s="2"/>
      <c r="GH1236" s="2"/>
      <c r="GI1236" s="2"/>
      <c r="GJ1236" s="2"/>
      <c r="GK1236" s="2"/>
      <c r="GL1236" s="2"/>
      <c r="GM1236" s="2"/>
      <c r="GN1236" s="2"/>
      <c r="GO1236" s="2"/>
      <c r="GP1236" s="2"/>
      <c r="GQ1236" s="2"/>
      <c r="GR1236" s="2"/>
      <c r="GS1236" s="2"/>
      <c r="GT1236" s="2"/>
      <c r="GU1236" s="2"/>
      <c r="GV1236" s="2"/>
      <c r="GW1236" s="2"/>
      <c r="GX1236" s="2"/>
      <c r="GY1236" s="2"/>
      <c r="GZ1236" s="2"/>
      <c r="HA1236" s="2"/>
      <c r="HB1236" s="2"/>
      <c r="HC1236" s="2"/>
      <c r="HD1236" s="2"/>
      <c r="HE1236" s="2"/>
      <c r="HF1236" s="2"/>
      <c r="HG1236" s="2"/>
      <c r="HH1236" s="2"/>
      <c r="HI1236" s="2"/>
      <c r="HJ1236" s="2"/>
      <c r="HK1236" s="2"/>
      <c r="HL1236" s="2"/>
      <c r="HM1236" s="2"/>
      <c r="HN1236" s="2"/>
      <c r="HO1236" s="2"/>
      <c r="HP1236" s="2"/>
      <c r="HQ1236" s="2"/>
      <c r="HR1236" s="2"/>
      <c r="HS1236" s="2"/>
      <c r="HT1236" s="2"/>
      <c r="HU1236" s="2"/>
      <c r="HV1236" s="2"/>
      <c r="HW1236" s="2"/>
      <c r="HX1236" s="2"/>
      <c r="HY1236" s="2"/>
      <c r="HZ1236" s="2"/>
      <c r="IA1236" s="2"/>
      <c r="IB1236" s="2"/>
      <c r="IC1236" s="2"/>
      <c r="ID1236" s="2"/>
      <c r="IE1236" s="2"/>
      <c r="IF1236" s="2"/>
      <c r="IG1236" s="2"/>
    </row>
    <row r="1237" spans="1:241" s="3" customFormat="1" x14ac:dyDescent="0.25">
      <c r="A1237" s="33"/>
      <c r="B1237" s="29"/>
      <c r="C1237" s="29"/>
      <c r="D1237" s="30"/>
      <c r="E1237" s="29"/>
      <c r="F1237" s="29"/>
      <c r="G1237" s="29"/>
      <c r="H1237" s="29"/>
      <c r="L1237" s="57"/>
      <c r="M1237" s="57"/>
      <c r="N1237" s="57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  <c r="CZ1237" s="2"/>
      <c r="DA1237" s="2"/>
      <c r="DB1237" s="2"/>
      <c r="DC1237" s="2"/>
      <c r="DD1237" s="2"/>
      <c r="DE1237" s="2"/>
      <c r="DF1237" s="2"/>
      <c r="DG1237" s="2"/>
      <c r="DH1237" s="2"/>
      <c r="DI1237" s="2"/>
      <c r="DJ1237" s="2"/>
      <c r="DK1237" s="2"/>
      <c r="DL1237" s="2"/>
      <c r="DM1237" s="2"/>
      <c r="DN1237" s="2"/>
      <c r="DO1237" s="2"/>
      <c r="DP1237" s="2"/>
      <c r="DQ1237" s="2"/>
      <c r="DR1237" s="2"/>
      <c r="DS1237" s="2"/>
      <c r="DT1237" s="2"/>
      <c r="DU1237" s="2"/>
      <c r="DV1237" s="2"/>
      <c r="DW1237" s="2"/>
      <c r="DX1237" s="2"/>
      <c r="DY1237" s="2"/>
      <c r="DZ1237" s="2"/>
      <c r="EA1237" s="2"/>
      <c r="EB1237" s="2"/>
      <c r="EC1237" s="2"/>
      <c r="ED1237" s="2"/>
      <c r="EE1237" s="2"/>
      <c r="EF1237" s="2"/>
      <c r="EG1237" s="2"/>
      <c r="EH1237" s="2"/>
      <c r="EI1237" s="2"/>
      <c r="EJ1237" s="2"/>
      <c r="EK1237" s="2"/>
      <c r="EL1237" s="2"/>
      <c r="EM1237" s="2"/>
      <c r="EN1237" s="2"/>
      <c r="EO1237" s="2"/>
      <c r="EP1237" s="2"/>
      <c r="EQ1237" s="2"/>
      <c r="ER1237" s="2"/>
      <c r="ES1237" s="2"/>
      <c r="ET1237" s="2"/>
      <c r="EU1237" s="2"/>
      <c r="EV1237" s="2"/>
      <c r="EW1237" s="2"/>
      <c r="EX1237" s="2"/>
      <c r="EY1237" s="2"/>
      <c r="EZ1237" s="2"/>
      <c r="FA1237" s="2"/>
      <c r="FB1237" s="2"/>
      <c r="FC1237" s="2"/>
      <c r="FD1237" s="2"/>
      <c r="FE1237" s="2"/>
      <c r="FF1237" s="2"/>
      <c r="FG1237" s="2"/>
      <c r="FH1237" s="2"/>
      <c r="FI1237" s="2"/>
      <c r="FJ1237" s="2"/>
      <c r="FK1237" s="2"/>
      <c r="FL1237" s="2"/>
      <c r="FM1237" s="2"/>
      <c r="FN1237" s="2"/>
      <c r="FO1237" s="2"/>
      <c r="FP1237" s="2"/>
      <c r="FQ1237" s="2"/>
      <c r="FR1237" s="2"/>
      <c r="FS1237" s="2"/>
      <c r="FT1237" s="2"/>
      <c r="FU1237" s="2"/>
      <c r="FV1237" s="2"/>
      <c r="FW1237" s="2"/>
      <c r="FX1237" s="2"/>
      <c r="FY1237" s="2"/>
      <c r="FZ1237" s="2"/>
      <c r="GA1237" s="2"/>
      <c r="GB1237" s="2"/>
      <c r="GC1237" s="2"/>
      <c r="GD1237" s="2"/>
      <c r="GE1237" s="2"/>
      <c r="GF1237" s="2"/>
      <c r="GG1237" s="2"/>
      <c r="GH1237" s="2"/>
      <c r="GI1237" s="2"/>
      <c r="GJ1237" s="2"/>
      <c r="GK1237" s="2"/>
      <c r="GL1237" s="2"/>
      <c r="GM1237" s="2"/>
      <c r="GN1237" s="2"/>
      <c r="GO1237" s="2"/>
      <c r="GP1237" s="2"/>
      <c r="GQ1237" s="2"/>
      <c r="GR1237" s="2"/>
      <c r="GS1237" s="2"/>
      <c r="GT1237" s="2"/>
      <c r="GU1237" s="2"/>
      <c r="GV1237" s="2"/>
      <c r="GW1237" s="2"/>
      <c r="GX1237" s="2"/>
      <c r="GY1237" s="2"/>
      <c r="GZ1237" s="2"/>
      <c r="HA1237" s="2"/>
      <c r="HB1237" s="2"/>
      <c r="HC1237" s="2"/>
      <c r="HD1237" s="2"/>
      <c r="HE1237" s="2"/>
      <c r="HF1237" s="2"/>
      <c r="HG1237" s="2"/>
      <c r="HH1237" s="2"/>
      <c r="HI1237" s="2"/>
      <c r="HJ1237" s="2"/>
      <c r="HK1237" s="2"/>
      <c r="HL1237" s="2"/>
      <c r="HM1237" s="2"/>
      <c r="HN1237" s="2"/>
      <c r="HO1237" s="2"/>
      <c r="HP1237" s="2"/>
      <c r="HQ1237" s="2"/>
      <c r="HR1237" s="2"/>
      <c r="HS1237" s="2"/>
      <c r="HT1237" s="2"/>
      <c r="HU1237" s="2"/>
      <c r="HV1237" s="2"/>
      <c r="HW1237" s="2"/>
      <c r="HX1237" s="2"/>
      <c r="HY1237" s="2"/>
      <c r="HZ1237" s="2"/>
      <c r="IA1237" s="2"/>
      <c r="IB1237" s="2"/>
      <c r="IC1237" s="2"/>
      <c r="ID1237" s="2"/>
      <c r="IE1237" s="2"/>
      <c r="IF1237" s="2"/>
      <c r="IG1237" s="2"/>
    </row>
    <row r="1238" spans="1:241" s="3" customFormat="1" x14ac:dyDescent="0.25">
      <c r="A1238" s="33"/>
      <c r="B1238" s="29"/>
      <c r="C1238" s="29"/>
      <c r="D1238" s="30"/>
      <c r="E1238" s="29"/>
      <c r="F1238" s="29"/>
      <c r="G1238" s="29"/>
      <c r="H1238" s="29"/>
      <c r="L1238" s="57"/>
      <c r="M1238" s="57"/>
      <c r="N1238" s="57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  <c r="DK1238" s="2"/>
      <c r="DL1238" s="2"/>
      <c r="DM1238" s="2"/>
      <c r="DN1238" s="2"/>
      <c r="DO1238" s="2"/>
      <c r="DP1238" s="2"/>
      <c r="DQ1238" s="2"/>
      <c r="DR1238" s="2"/>
      <c r="DS1238" s="2"/>
      <c r="DT1238" s="2"/>
      <c r="DU1238" s="2"/>
      <c r="DV1238" s="2"/>
      <c r="DW1238" s="2"/>
      <c r="DX1238" s="2"/>
      <c r="DY1238" s="2"/>
      <c r="DZ1238" s="2"/>
      <c r="EA1238" s="2"/>
      <c r="EB1238" s="2"/>
      <c r="EC1238" s="2"/>
      <c r="ED1238" s="2"/>
      <c r="EE1238" s="2"/>
      <c r="EF1238" s="2"/>
      <c r="EG1238" s="2"/>
      <c r="EH1238" s="2"/>
      <c r="EI1238" s="2"/>
      <c r="EJ1238" s="2"/>
      <c r="EK1238" s="2"/>
      <c r="EL1238" s="2"/>
      <c r="EM1238" s="2"/>
      <c r="EN1238" s="2"/>
      <c r="EO1238" s="2"/>
      <c r="EP1238" s="2"/>
      <c r="EQ1238" s="2"/>
      <c r="ER1238" s="2"/>
      <c r="ES1238" s="2"/>
      <c r="ET1238" s="2"/>
      <c r="EU1238" s="2"/>
      <c r="EV1238" s="2"/>
      <c r="EW1238" s="2"/>
      <c r="EX1238" s="2"/>
      <c r="EY1238" s="2"/>
      <c r="EZ1238" s="2"/>
      <c r="FA1238" s="2"/>
      <c r="FB1238" s="2"/>
      <c r="FC1238" s="2"/>
      <c r="FD1238" s="2"/>
      <c r="FE1238" s="2"/>
      <c r="FF1238" s="2"/>
      <c r="FG1238" s="2"/>
      <c r="FH1238" s="2"/>
      <c r="FI1238" s="2"/>
      <c r="FJ1238" s="2"/>
      <c r="FK1238" s="2"/>
      <c r="FL1238" s="2"/>
      <c r="FM1238" s="2"/>
      <c r="FN1238" s="2"/>
      <c r="FO1238" s="2"/>
      <c r="FP1238" s="2"/>
      <c r="FQ1238" s="2"/>
      <c r="FR1238" s="2"/>
      <c r="FS1238" s="2"/>
      <c r="FT1238" s="2"/>
      <c r="FU1238" s="2"/>
      <c r="FV1238" s="2"/>
      <c r="FW1238" s="2"/>
      <c r="FX1238" s="2"/>
      <c r="FY1238" s="2"/>
      <c r="FZ1238" s="2"/>
      <c r="GA1238" s="2"/>
      <c r="GB1238" s="2"/>
      <c r="GC1238" s="2"/>
      <c r="GD1238" s="2"/>
      <c r="GE1238" s="2"/>
      <c r="GF1238" s="2"/>
      <c r="GG1238" s="2"/>
      <c r="GH1238" s="2"/>
      <c r="GI1238" s="2"/>
      <c r="GJ1238" s="2"/>
      <c r="GK1238" s="2"/>
      <c r="GL1238" s="2"/>
      <c r="GM1238" s="2"/>
      <c r="GN1238" s="2"/>
      <c r="GO1238" s="2"/>
      <c r="GP1238" s="2"/>
      <c r="GQ1238" s="2"/>
      <c r="GR1238" s="2"/>
      <c r="GS1238" s="2"/>
      <c r="GT1238" s="2"/>
      <c r="GU1238" s="2"/>
      <c r="GV1238" s="2"/>
      <c r="GW1238" s="2"/>
      <c r="GX1238" s="2"/>
      <c r="GY1238" s="2"/>
      <c r="GZ1238" s="2"/>
      <c r="HA1238" s="2"/>
      <c r="HB1238" s="2"/>
      <c r="HC1238" s="2"/>
      <c r="HD1238" s="2"/>
      <c r="HE1238" s="2"/>
      <c r="HF1238" s="2"/>
      <c r="HG1238" s="2"/>
      <c r="HH1238" s="2"/>
      <c r="HI1238" s="2"/>
      <c r="HJ1238" s="2"/>
      <c r="HK1238" s="2"/>
      <c r="HL1238" s="2"/>
      <c r="HM1238" s="2"/>
      <c r="HN1238" s="2"/>
      <c r="HO1238" s="2"/>
      <c r="HP1238" s="2"/>
      <c r="HQ1238" s="2"/>
      <c r="HR1238" s="2"/>
      <c r="HS1238" s="2"/>
      <c r="HT1238" s="2"/>
      <c r="HU1238" s="2"/>
      <c r="HV1238" s="2"/>
      <c r="HW1238" s="2"/>
      <c r="HX1238" s="2"/>
      <c r="HY1238" s="2"/>
      <c r="HZ1238" s="2"/>
      <c r="IA1238" s="2"/>
      <c r="IB1238" s="2"/>
      <c r="IC1238" s="2"/>
      <c r="ID1238" s="2"/>
      <c r="IE1238" s="2"/>
      <c r="IF1238" s="2"/>
      <c r="IG1238" s="2"/>
    </row>
    <row r="1239" spans="1:241" s="3" customFormat="1" x14ac:dyDescent="0.25">
      <c r="A1239" s="33"/>
      <c r="B1239" s="29"/>
      <c r="C1239" s="29"/>
      <c r="D1239" s="30"/>
      <c r="E1239" s="29"/>
      <c r="F1239" s="29"/>
      <c r="G1239" s="29"/>
      <c r="H1239" s="29"/>
      <c r="L1239" s="57"/>
      <c r="M1239" s="57"/>
      <c r="N1239" s="57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  <c r="CZ1239" s="2"/>
      <c r="DA1239" s="2"/>
      <c r="DB1239" s="2"/>
      <c r="DC1239" s="2"/>
      <c r="DD1239" s="2"/>
      <c r="DE1239" s="2"/>
      <c r="DF1239" s="2"/>
      <c r="DG1239" s="2"/>
      <c r="DH1239" s="2"/>
      <c r="DI1239" s="2"/>
      <c r="DJ1239" s="2"/>
      <c r="DK1239" s="2"/>
      <c r="DL1239" s="2"/>
      <c r="DM1239" s="2"/>
      <c r="DN1239" s="2"/>
      <c r="DO1239" s="2"/>
      <c r="DP1239" s="2"/>
      <c r="DQ1239" s="2"/>
      <c r="DR1239" s="2"/>
      <c r="DS1239" s="2"/>
      <c r="DT1239" s="2"/>
      <c r="DU1239" s="2"/>
      <c r="DV1239" s="2"/>
      <c r="DW1239" s="2"/>
      <c r="DX1239" s="2"/>
      <c r="DY1239" s="2"/>
      <c r="DZ1239" s="2"/>
      <c r="EA1239" s="2"/>
      <c r="EB1239" s="2"/>
      <c r="EC1239" s="2"/>
      <c r="ED1239" s="2"/>
      <c r="EE1239" s="2"/>
      <c r="EF1239" s="2"/>
      <c r="EG1239" s="2"/>
      <c r="EH1239" s="2"/>
      <c r="EI1239" s="2"/>
      <c r="EJ1239" s="2"/>
      <c r="EK1239" s="2"/>
      <c r="EL1239" s="2"/>
      <c r="EM1239" s="2"/>
      <c r="EN1239" s="2"/>
      <c r="EO1239" s="2"/>
      <c r="EP1239" s="2"/>
      <c r="EQ1239" s="2"/>
      <c r="ER1239" s="2"/>
      <c r="ES1239" s="2"/>
      <c r="ET1239" s="2"/>
      <c r="EU1239" s="2"/>
      <c r="EV1239" s="2"/>
      <c r="EW1239" s="2"/>
      <c r="EX1239" s="2"/>
      <c r="EY1239" s="2"/>
      <c r="EZ1239" s="2"/>
      <c r="FA1239" s="2"/>
      <c r="FB1239" s="2"/>
      <c r="FC1239" s="2"/>
      <c r="FD1239" s="2"/>
      <c r="FE1239" s="2"/>
      <c r="FF1239" s="2"/>
      <c r="FG1239" s="2"/>
      <c r="FH1239" s="2"/>
      <c r="FI1239" s="2"/>
      <c r="FJ1239" s="2"/>
      <c r="FK1239" s="2"/>
      <c r="FL1239" s="2"/>
      <c r="FM1239" s="2"/>
      <c r="FN1239" s="2"/>
      <c r="FO1239" s="2"/>
      <c r="FP1239" s="2"/>
      <c r="FQ1239" s="2"/>
      <c r="FR1239" s="2"/>
      <c r="FS1239" s="2"/>
      <c r="FT1239" s="2"/>
      <c r="FU1239" s="2"/>
      <c r="FV1239" s="2"/>
      <c r="FW1239" s="2"/>
      <c r="FX1239" s="2"/>
      <c r="FY1239" s="2"/>
      <c r="FZ1239" s="2"/>
      <c r="GA1239" s="2"/>
      <c r="GB1239" s="2"/>
      <c r="GC1239" s="2"/>
      <c r="GD1239" s="2"/>
      <c r="GE1239" s="2"/>
      <c r="GF1239" s="2"/>
      <c r="GG1239" s="2"/>
      <c r="GH1239" s="2"/>
      <c r="GI1239" s="2"/>
      <c r="GJ1239" s="2"/>
      <c r="GK1239" s="2"/>
      <c r="GL1239" s="2"/>
      <c r="GM1239" s="2"/>
      <c r="GN1239" s="2"/>
      <c r="GO1239" s="2"/>
      <c r="GP1239" s="2"/>
      <c r="GQ1239" s="2"/>
      <c r="GR1239" s="2"/>
      <c r="GS1239" s="2"/>
      <c r="GT1239" s="2"/>
      <c r="GU1239" s="2"/>
      <c r="GV1239" s="2"/>
      <c r="GW1239" s="2"/>
      <c r="GX1239" s="2"/>
      <c r="GY1239" s="2"/>
      <c r="GZ1239" s="2"/>
      <c r="HA1239" s="2"/>
      <c r="HB1239" s="2"/>
      <c r="HC1239" s="2"/>
      <c r="HD1239" s="2"/>
      <c r="HE1239" s="2"/>
      <c r="HF1239" s="2"/>
      <c r="HG1239" s="2"/>
      <c r="HH1239" s="2"/>
      <c r="HI1239" s="2"/>
      <c r="HJ1239" s="2"/>
      <c r="HK1239" s="2"/>
      <c r="HL1239" s="2"/>
      <c r="HM1239" s="2"/>
      <c r="HN1239" s="2"/>
      <c r="HO1239" s="2"/>
      <c r="HP1239" s="2"/>
      <c r="HQ1239" s="2"/>
      <c r="HR1239" s="2"/>
      <c r="HS1239" s="2"/>
      <c r="HT1239" s="2"/>
      <c r="HU1239" s="2"/>
      <c r="HV1239" s="2"/>
      <c r="HW1239" s="2"/>
      <c r="HX1239" s="2"/>
      <c r="HY1239" s="2"/>
      <c r="HZ1239" s="2"/>
      <c r="IA1239" s="2"/>
      <c r="IB1239" s="2"/>
      <c r="IC1239" s="2"/>
      <c r="ID1239" s="2"/>
      <c r="IE1239" s="2"/>
      <c r="IF1239" s="2"/>
      <c r="IG1239" s="2"/>
    </row>
    <row r="1240" spans="1:241" s="3" customFormat="1" x14ac:dyDescent="0.25">
      <c r="A1240" s="33"/>
      <c r="B1240" s="29"/>
      <c r="C1240" s="29"/>
      <c r="D1240" s="30"/>
      <c r="E1240" s="29"/>
      <c r="F1240" s="29"/>
      <c r="G1240" s="29"/>
      <c r="H1240" s="29"/>
      <c r="L1240" s="57"/>
      <c r="M1240" s="57"/>
      <c r="N1240" s="57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  <c r="DK1240" s="2"/>
      <c r="DL1240" s="2"/>
      <c r="DM1240" s="2"/>
      <c r="DN1240" s="2"/>
      <c r="DO1240" s="2"/>
      <c r="DP1240" s="2"/>
      <c r="DQ1240" s="2"/>
      <c r="DR1240" s="2"/>
      <c r="DS1240" s="2"/>
      <c r="DT1240" s="2"/>
      <c r="DU1240" s="2"/>
      <c r="DV1240" s="2"/>
      <c r="DW1240" s="2"/>
      <c r="DX1240" s="2"/>
      <c r="DY1240" s="2"/>
      <c r="DZ1240" s="2"/>
      <c r="EA1240" s="2"/>
      <c r="EB1240" s="2"/>
      <c r="EC1240" s="2"/>
      <c r="ED1240" s="2"/>
      <c r="EE1240" s="2"/>
      <c r="EF1240" s="2"/>
      <c r="EG1240" s="2"/>
      <c r="EH1240" s="2"/>
      <c r="EI1240" s="2"/>
      <c r="EJ1240" s="2"/>
      <c r="EK1240" s="2"/>
      <c r="EL1240" s="2"/>
      <c r="EM1240" s="2"/>
      <c r="EN1240" s="2"/>
      <c r="EO1240" s="2"/>
      <c r="EP1240" s="2"/>
      <c r="EQ1240" s="2"/>
      <c r="ER1240" s="2"/>
      <c r="ES1240" s="2"/>
      <c r="ET1240" s="2"/>
      <c r="EU1240" s="2"/>
      <c r="EV1240" s="2"/>
      <c r="EW1240" s="2"/>
      <c r="EX1240" s="2"/>
      <c r="EY1240" s="2"/>
      <c r="EZ1240" s="2"/>
      <c r="FA1240" s="2"/>
      <c r="FB1240" s="2"/>
      <c r="FC1240" s="2"/>
      <c r="FD1240" s="2"/>
      <c r="FE1240" s="2"/>
      <c r="FF1240" s="2"/>
      <c r="FG1240" s="2"/>
      <c r="FH1240" s="2"/>
      <c r="FI1240" s="2"/>
      <c r="FJ1240" s="2"/>
      <c r="FK1240" s="2"/>
      <c r="FL1240" s="2"/>
      <c r="FM1240" s="2"/>
      <c r="FN1240" s="2"/>
      <c r="FO1240" s="2"/>
      <c r="FP1240" s="2"/>
      <c r="FQ1240" s="2"/>
      <c r="FR1240" s="2"/>
      <c r="FS1240" s="2"/>
      <c r="FT1240" s="2"/>
      <c r="FU1240" s="2"/>
      <c r="FV1240" s="2"/>
      <c r="FW1240" s="2"/>
      <c r="FX1240" s="2"/>
      <c r="FY1240" s="2"/>
      <c r="FZ1240" s="2"/>
      <c r="GA1240" s="2"/>
      <c r="GB1240" s="2"/>
      <c r="GC1240" s="2"/>
      <c r="GD1240" s="2"/>
      <c r="GE1240" s="2"/>
      <c r="GF1240" s="2"/>
      <c r="GG1240" s="2"/>
      <c r="GH1240" s="2"/>
      <c r="GI1240" s="2"/>
      <c r="GJ1240" s="2"/>
      <c r="GK1240" s="2"/>
      <c r="GL1240" s="2"/>
      <c r="GM1240" s="2"/>
      <c r="GN1240" s="2"/>
      <c r="GO1240" s="2"/>
      <c r="GP1240" s="2"/>
      <c r="GQ1240" s="2"/>
      <c r="GR1240" s="2"/>
      <c r="GS1240" s="2"/>
      <c r="GT1240" s="2"/>
      <c r="GU1240" s="2"/>
      <c r="GV1240" s="2"/>
      <c r="GW1240" s="2"/>
      <c r="GX1240" s="2"/>
      <c r="GY1240" s="2"/>
      <c r="GZ1240" s="2"/>
      <c r="HA1240" s="2"/>
      <c r="HB1240" s="2"/>
      <c r="HC1240" s="2"/>
      <c r="HD1240" s="2"/>
      <c r="HE1240" s="2"/>
      <c r="HF1240" s="2"/>
      <c r="HG1240" s="2"/>
      <c r="HH1240" s="2"/>
      <c r="HI1240" s="2"/>
      <c r="HJ1240" s="2"/>
      <c r="HK1240" s="2"/>
      <c r="HL1240" s="2"/>
      <c r="HM1240" s="2"/>
      <c r="HN1240" s="2"/>
      <c r="HO1240" s="2"/>
      <c r="HP1240" s="2"/>
      <c r="HQ1240" s="2"/>
      <c r="HR1240" s="2"/>
      <c r="HS1240" s="2"/>
      <c r="HT1240" s="2"/>
      <c r="HU1240" s="2"/>
      <c r="HV1240" s="2"/>
      <c r="HW1240" s="2"/>
      <c r="HX1240" s="2"/>
      <c r="HY1240" s="2"/>
      <c r="HZ1240" s="2"/>
      <c r="IA1240" s="2"/>
      <c r="IB1240" s="2"/>
      <c r="IC1240" s="2"/>
      <c r="ID1240" s="2"/>
      <c r="IE1240" s="2"/>
      <c r="IF1240" s="2"/>
      <c r="IG1240" s="2"/>
    </row>
    <row r="1241" spans="1:241" s="3" customFormat="1" x14ac:dyDescent="0.25">
      <c r="A1241" s="33"/>
      <c r="B1241" s="29"/>
      <c r="C1241" s="29"/>
      <c r="D1241" s="30"/>
      <c r="E1241" s="29"/>
      <c r="F1241" s="29"/>
      <c r="G1241" s="29"/>
      <c r="H1241" s="29"/>
      <c r="L1241" s="57"/>
      <c r="M1241" s="57"/>
      <c r="N1241" s="57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  <c r="CZ1241" s="2"/>
      <c r="DA1241" s="2"/>
      <c r="DB1241" s="2"/>
      <c r="DC1241" s="2"/>
      <c r="DD1241" s="2"/>
      <c r="DE1241" s="2"/>
      <c r="DF1241" s="2"/>
      <c r="DG1241" s="2"/>
      <c r="DH1241" s="2"/>
      <c r="DI1241" s="2"/>
      <c r="DJ1241" s="2"/>
      <c r="DK1241" s="2"/>
      <c r="DL1241" s="2"/>
      <c r="DM1241" s="2"/>
      <c r="DN1241" s="2"/>
      <c r="DO1241" s="2"/>
      <c r="DP1241" s="2"/>
      <c r="DQ1241" s="2"/>
      <c r="DR1241" s="2"/>
      <c r="DS1241" s="2"/>
      <c r="DT1241" s="2"/>
      <c r="DU1241" s="2"/>
      <c r="DV1241" s="2"/>
      <c r="DW1241" s="2"/>
      <c r="DX1241" s="2"/>
      <c r="DY1241" s="2"/>
      <c r="DZ1241" s="2"/>
      <c r="EA1241" s="2"/>
      <c r="EB1241" s="2"/>
      <c r="EC1241" s="2"/>
      <c r="ED1241" s="2"/>
      <c r="EE1241" s="2"/>
      <c r="EF1241" s="2"/>
      <c r="EG1241" s="2"/>
      <c r="EH1241" s="2"/>
      <c r="EI1241" s="2"/>
      <c r="EJ1241" s="2"/>
      <c r="EK1241" s="2"/>
      <c r="EL1241" s="2"/>
      <c r="EM1241" s="2"/>
      <c r="EN1241" s="2"/>
      <c r="EO1241" s="2"/>
      <c r="EP1241" s="2"/>
      <c r="EQ1241" s="2"/>
      <c r="ER1241" s="2"/>
      <c r="ES1241" s="2"/>
      <c r="ET1241" s="2"/>
      <c r="EU1241" s="2"/>
      <c r="EV1241" s="2"/>
      <c r="EW1241" s="2"/>
      <c r="EX1241" s="2"/>
      <c r="EY1241" s="2"/>
      <c r="EZ1241" s="2"/>
      <c r="FA1241" s="2"/>
      <c r="FB1241" s="2"/>
      <c r="FC1241" s="2"/>
      <c r="FD1241" s="2"/>
      <c r="FE1241" s="2"/>
      <c r="FF1241" s="2"/>
      <c r="FG1241" s="2"/>
      <c r="FH1241" s="2"/>
      <c r="FI1241" s="2"/>
      <c r="FJ1241" s="2"/>
      <c r="FK1241" s="2"/>
      <c r="FL1241" s="2"/>
      <c r="FM1241" s="2"/>
      <c r="FN1241" s="2"/>
      <c r="FO1241" s="2"/>
      <c r="FP1241" s="2"/>
      <c r="FQ1241" s="2"/>
      <c r="FR1241" s="2"/>
      <c r="FS1241" s="2"/>
      <c r="FT1241" s="2"/>
      <c r="FU1241" s="2"/>
      <c r="FV1241" s="2"/>
      <c r="FW1241" s="2"/>
      <c r="FX1241" s="2"/>
      <c r="FY1241" s="2"/>
      <c r="FZ1241" s="2"/>
      <c r="GA1241" s="2"/>
      <c r="GB1241" s="2"/>
      <c r="GC1241" s="2"/>
      <c r="GD1241" s="2"/>
      <c r="GE1241" s="2"/>
      <c r="GF1241" s="2"/>
      <c r="GG1241" s="2"/>
      <c r="GH1241" s="2"/>
      <c r="GI1241" s="2"/>
      <c r="GJ1241" s="2"/>
      <c r="GK1241" s="2"/>
      <c r="GL1241" s="2"/>
      <c r="GM1241" s="2"/>
      <c r="GN1241" s="2"/>
      <c r="GO1241" s="2"/>
      <c r="GP1241" s="2"/>
      <c r="GQ1241" s="2"/>
      <c r="GR1241" s="2"/>
      <c r="GS1241" s="2"/>
      <c r="GT1241" s="2"/>
      <c r="GU1241" s="2"/>
      <c r="GV1241" s="2"/>
      <c r="GW1241" s="2"/>
      <c r="GX1241" s="2"/>
      <c r="GY1241" s="2"/>
      <c r="GZ1241" s="2"/>
      <c r="HA1241" s="2"/>
      <c r="HB1241" s="2"/>
      <c r="HC1241" s="2"/>
      <c r="HD1241" s="2"/>
      <c r="HE1241" s="2"/>
      <c r="HF1241" s="2"/>
      <c r="HG1241" s="2"/>
      <c r="HH1241" s="2"/>
      <c r="HI1241" s="2"/>
      <c r="HJ1241" s="2"/>
      <c r="HK1241" s="2"/>
      <c r="HL1241" s="2"/>
      <c r="HM1241" s="2"/>
      <c r="HN1241" s="2"/>
      <c r="HO1241" s="2"/>
      <c r="HP1241" s="2"/>
      <c r="HQ1241" s="2"/>
      <c r="HR1241" s="2"/>
      <c r="HS1241" s="2"/>
      <c r="HT1241" s="2"/>
      <c r="HU1241" s="2"/>
      <c r="HV1241" s="2"/>
      <c r="HW1241" s="2"/>
      <c r="HX1241" s="2"/>
      <c r="HY1241" s="2"/>
      <c r="HZ1241" s="2"/>
      <c r="IA1241" s="2"/>
      <c r="IB1241" s="2"/>
      <c r="IC1241" s="2"/>
      <c r="ID1241" s="2"/>
      <c r="IE1241" s="2"/>
      <c r="IF1241" s="2"/>
      <c r="IG1241" s="2"/>
    </row>
    <row r="1242" spans="1:241" s="3" customFormat="1" x14ac:dyDescent="0.25">
      <c r="A1242" s="33"/>
      <c r="B1242" s="29"/>
      <c r="C1242" s="29"/>
      <c r="D1242" s="30"/>
      <c r="E1242" s="29"/>
      <c r="F1242" s="29"/>
      <c r="G1242" s="29"/>
      <c r="H1242" s="29"/>
      <c r="L1242" s="57"/>
      <c r="M1242" s="57"/>
      <c r="N1242" s="57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  <c r="DK1242" s="2"/>
      <c r="DL1242" s="2"/>
      <c r="DM1242" s="2"/>
      <c r="DN1242" s="2"/>
      <c r="DO1242" s="2"/>
      <c r="DP1242" s="2"/>
      <c r="DQ1242" s="2"/>
      <c r="DR1242" s="2"/>
      <c r="DS1242" s="2"/>
      <c r="DT1242" s="2"/>
      <c r="DU1242" s="2"/>
      <c r="DV1242" s="2"/>
      <c r="DW1242" s="2"/>
      <c r="DX1242" s="2"/>
      <c r="DY1242" s="2"/>
      <c r="DZ1242" s="2"/>
      <c r="EA1242" s="2"/>
      <c r="EB1242" s="2"/>
      <c r="EC1242" s="2"/>
      <c r="ED1242" s="2"/>
      <c r="EE1242" s="2"/>
      <c r="EF1242" s="2"/>
      <c r="EG1242" s="2"/>
      <c r="EH1242" s="2"/>
      <c r="EI1242" s="2"/>
      <c r="EJ1242" s="2"/>
      <c r="EK1242" s="2"/>
      <c r="EL1242" s="2"/>
      <c r="EM1242" s="2"/>
      <c r="EN1242" s="2"/>
      <c r="EO1242" s="2"/>
      <c r="EP1242" s="2"/>
      <c r="EQ1242" s="2"/>
      <c r="ER1242" s="2"/>
      <c r="ES1242" s="2"/>
      <c r="ET1242" s="2"/>
      <c r="EU1242" s="2"/>
      <c r="EV1242" s="2"/>
      <c r="EW1242" s="2"/>
      <c r="EX1242" s="2"/>
      <c r="EY1242" s="2"/>
      <c r="EZ1242" s="2"/>
      <c r="FA1242" s="2"/>
      <c r="FB1242" s="2"/>
      <c r="FC1242" s="2"/>
      <c r="FD1242" s="2"/>
      <c r="FE1242" s="2"/>
      <c r="FF1242" s="2"/>
      <c r="FG1242" s="2"/>
      <c r="FH1242" s="2"/>
      <c r="FI1242" s="2"/>
      <c r="FJ1242" s="2"/>
      <c r="FK1242" s="2"/>
      <c r="FL1242" s="2"/>
      <c r="FM1242" s="2"/>
      <c r="FN1242" s="2"/>
      <c r="FO1242" s="2"/>
      <c r="FP1242" s="2"/>
      <c r="FQ1242" s="2"/>
      <c r="FR1242" s="2"/>
      <c r="FS1242" s="2"/>
      <c r="FT1242" s="2"/>
      <c r="FU1242" s="2"/>
      <c r="FV1242" s="2"/>
      <c r="FW1242" s="2"/>
      <c r="FX1242" s="2"/>
      <c r="FY1242" s="2"/>
      <c r="FZ1242" s="2"/>
      <c r="GA1242" s="2"/>
      <c r="GB1242" s="2"/>
      <c r="GC1242" s="2"/>
      <c r="GD1242" s="2"/>
      <c r="GE1242" s="2"/>
      <c r="GF1242" s="2"/>
      <c r="GG1242" s="2"/>
      <c r="GH1242" s="2"/>
      <c r="GI1242" s="2"/>
      <c r="GJ1242" s="2"/>
      <c r="GK1242" s="2"/>
      <c r="GL1242" s="2"/>
      <c r="GM1242" s="2"/>
      <c r="GN1242" s="2"/>
      <c r="GO1242" s="2"/>
      <c r="GP1242" s="2"/>
      <c r="GQ1242" s="2"/>
      <c r="GR1242" s="2"/>
      <c r="GS1242" s="2"/>
      <c r="GT1242" s="2"/>
      <c r="GU1242" s="2"/>
      <c r="GV1242" s="2"/>
      <c r="GW1242" s="2"/>
      <c r="GX1242" s="2"/>
      <c r="GY1242" s="2"/>
      <c r="GZ1242" s="2"/>
      <c r="HA1242" s="2"/>
      <c r="HB1242" s="2"/>
      <c r="HC1242" s="2"/>
      <c r="HD1242" s="2"/>
      <c r="HE1242" s="2"/>
      <c r="HF1242" s="2"/>
      <c r="HG1242" s="2"/>
      <c r="HH1242" s="2"/>
      <c r="HI1242" s="2"/>
      <c r="HJ1242" s="2"/>
      <c r="HK1242" s="2"/>
      <c r="HL1242" s="2"/>
      <c r="HM1242" s="2"/>
      <c r="HN1242" s="2"/>
      <c r="HO1242" s="2"/>
      <c r="HP1242" s="2"/>
      <c r="HQ1242" s="2"/>
      <c r="HR1242" s="2"/>
      <c r="HS1242" s="2"/>
      <c r="HT1242" s="2"/>
      <c r="HU1242" s="2"/>
      <c r="HV1242" s="2"/>
      <c r="HW1242" s="2"/>
      <c r="HX1242" s="2"/>
      <c r="HY1242" s="2"/>
      <c r="HZ1242" s="2"/>
      <c r="IA1242" s="2"/>
      <c r="IB1242" s="2"/>
      <c r="IC1242" s="2"/>
      <c r="ID1242" s="2"/>
      <c r="IE1242" s="2"/>
      <c r="IF1242" s="2"/>
      <c r="IG1242" s="2"/>
    </row>
    <row r="1243" spans="1:241" s="3" customFormat="1" x14ac:dyDescent="0.25">
      <c r="A1243" s="33"/>
      <c r="B1243" s="29"/>
      <c r="C1243" s="29"/>
      <c r="D1243" s="30"/>
      <c r="E1243" s="29"/>
      <c r="F1243" s="29"/>
      <c r="G1243" s="29"/>
      <c r="H1243" s="29"/>
      <c r="L1243" s="57"/>
      <c r="M1243" s="57"/>
      <c r="N1243" s="57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  <c r="CZ1243" s="2"/>
      <c r="DA1243" s="2"/>
      <c r="DB1243" s="2"/>
      <c r="DC1243" s="2"/>
      <c r="DD1243" s="2"/>
      <c r="DE1243" s="2"/>
      <c r="DF1243" s="2"/>
      <c r="DG1243" s="2"/>
      <c r="DH1243" s="2"/>
      <c r="DI1243" s="2"/>
      <c r="DJ1243" s="2"/>
      <c r="DK1243" s="2"/>
      <c r="DL1243" s="2"/>
      <c r="DM1243" s="2"/>
      <c r="DN1243" s="2"/>
      <c r="DO1243" s="2"/>
      <c r="DP1243" s="2"/>
      <c r="DQ1243" s="2"/>
      <c r="DR1243" s="2"/>
      <c r="DS1243" s="2"/>
      <c r="DT1243" s="2"/>
      <c r="DU1243" s="2"/>
      <c r="DV1243" s="2"/>
      <c r="DW1243" s="2"/>
      <c r="DX1243" s="2"/>
      <c r="DY1243" s="2"/>
      <c r="DZ1243" s="2"/>
      <c r="EA1243" s="2"/>
      <c r="EB1243" s="2"/>
      <c r="EC1243" s="2"/>
      <c r="ED1243" s="2"/>
      <c r="EE1243" s="2"/>
      <c r="EF1243" s="2"/>
      <c r="EG1243" s="2"/>
      <c r="EH1243" s="2"/>
      <c r="EI1243" s="2"/>
      <c r="EJ1243" s="2"/>
      <c r="EK1243" s="2"/>
      <c r="EL1243" s="2"/>
      <c r="EM1243" s="2"/>
      <c r="EN1243" s="2"/>
      <c r="EO1243" s="2"/>
      <c r="EP1243" s="2"/>
      <c r="EQ1243" s="2"/>
      <c r="ER1243" s="2"/>
      <c r="ES1243" s="2"/>
      <c r="ET1243" s="2"/>
      <c r="EU1243" s="2"/>
      <c r="EV1243" s="2"/>
      <c r="EW1243" s="2"/>
      <c r="EX1243" s="2"/>
      <c r="EY1243" s="2"/>
      <c r="EZ1243" s="2"/>
      <c r="FA1243" s="2"/>
      <c r="FB1243" s="2"/>
      <c r="FC1243" s="2"/>
      <c r="FD1243" s="2"/>
      <c r="FE1243" s="2"/>
      <c r="FF1243" s="2"/>
      <c r="FG1243" s="2"/>
      <c r="FH1243" s="2"/>
      <c r="FI1243" s="2"/>
      <c r="FJ1243" s="2"/>
      <c r="FK1243" s="2"/>
      <c r="FL1243" s="2"/>
      <c r="FM1243" s="2"/>
      <c r="FN1243" s="2"/>
      <c r="FO1243" s="2"/>
      <c r="FP1243" s="2"/>
      <c r="FQ1243" s="2"/>
      <c r="FR1243" s="2"/>
      <c r="FS1243" s="2"/>
      <c r="FT1243" s="2"/>
      <c r="FU1243" s="2"/>
      <c r="FV1243" s="2"/>
      <c r="FW1243" s="2"/>
      <c r="FX1243" s="2"/>
      <c r="FY1243" s="2"/>
      <c r="FZ1243" s="2"/>
      <c r="GA1243" s="2"/>
      <c r="GB1243" s="2"/>
      <c r="GC1243" s="2"/>
      <c r="GD1243" s="2"/>
      <c r="GE1243" s="2"/>
      <c r="GF1243" s="2"/>
      <c r="GG1243" s="2"/>
      <c r="GH1243" s="2"/>
      <c r="GI1243" s="2"/>
      <c r="GJ1243" s="2"/>
      <c r="GK1243" s="2"/>
      <c r="GL1243" s="2"/>
      <c r="GM1243" s="2"/>
      <c r="GN1243" s="2"/>
      <c r="GO1243" s="2"/>
      <c r="GP1243" s="2"/>
      <c r="GQ1243" s="2"/>
      <c r="GR1243" s="2"/>
      <c r="GS1243" s="2"/>
      <c r="GT1243" s="2"/>
      <c r="GU1243" s="2"/>
      <c r="GV1243" s="2"/>
      <c r="GW1243" s="2"/>
      <c r="GX1243" s="2"/>
      <c r="GY1243" s="2"/>
      <c r="GZ1243" s="2"/>
      <c r="HA1243" s="2"/>
      <c r="HB1243" s="2"/>
      <c r="HC1243" s="2"/>
      <c r="HD1243" s="2"/>
      <c r="HE1243" s="2"/>
      <c r="HF1243" s="2"/>
      <c r="HG1243" s="2"/>
      <c r="HH1243" s="2"/>
      <c r="HI1243" s="2"/>
      <c r="HJ1243" s="2"/>
      <c r="HK1243" s="2"/>
      <c r="HL1243" s="2"/>
      <c r="HM1243" s="2"/>
      <c r="HN1243" s="2"/>
      <c r="HO1243" s="2"/>
      <c r="HP1243" s="2"/>
      <c r="HQ1243" s="2"/>
      <c r="HR1243" s="2"/>
      <c r="HS1243" s="2"/>
      <c r="HT1243" s="2"/>
      <c r="HU1243" s="2"/>
      <c r="HV1243" s="2"/>
      <c r="HW1243" s="2"/>
      <c r="HX1243" s="2"/>
      <c r="HY1243" s="2"/>
      <c r="HZ1243" s="2"/>
      <c r="IA1243" s="2"/>
      <c r="IB1243" s="2"/>
      <c r="IC1243" s="2"/>
      <c r="ID1243" s="2"/>
      <c r="IE1243" s="2"/>
      <c r="IF1243" s="2"/>
      <c r="IG1243" s="2"/>
    </row>
    <row r="1244" spans="1:241" s="3" customFormat="1" x14ac:dyDescent="0.25">
      <c r="A1244" s="33"/>
      <c r="B1244" s="29"/>
      <c r="C1244" s="29"/>
      <c r="D1244" s="30"/>
      <c r="E1244" s="29"/>
      <c r="F1244" s="29"/>
      <c r="G1244" s="29"/>
      <c r="H1244" s="29"/>
      <c r="L1244" s="57"/>
      <c r="M1244" s="57"/>
      <c r="N1244" s="57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  <c r="CZ1244" s="2"/>
      <c r="DA1244" s="2"/>
      <c r="DB1244" s="2"/>
      <c r="DC1244" s="2"/>
      <c r="DD1244" s="2"/>
      <c r="DE1244" s="2"/>
      <c r="DF1244" s="2"/>
      <c r="DG1244" s="2"/>
      <c r="DH1244" s="2"/>
      <c r="DI1244" s="2"/>
      <c r="DJ1244" s="2"/>
      <c r="DK1244" s="2"/>
      <c r="DL1244" s="2"/>
      <c r="DM1244" s="2"/>
      <c r="DN1244" s="2"/>
      <c r="DO1244" s="2"/>
      <c r="DP1244" s="2"/>
      <c r="DQ1244" s="2"/>
      <c r="DR1244" s="2"/>
      <c r="DS1244" s="2"/>
      <c r="DT1244" s="2"/>
      <c r="DU1244" s="2"/>
      <c r="DV1244" s="2"/>
      <c r="DW1244" s="2"/>
      <c r="DX1244" s="2"/>
      <c r="DY1244" s="2"/>
      <c r="DZ1244" s="2"/>
      <c r="EA1244" s="2"/>
      <c r="EB1244" s="2"/>
      <c r="EC1244" s="2"/>
      <c r="ED1244" s="2"/>
      <c r="EE1244" s="2"/>
      <c r="EF1244" s="2"/>
      <c r="EG1244" s="2"/>
      <c r="EH1244" s="2"/>
      <c r="EI1244" s="2"/>
      <c r="EJ1244" s="2"/>
      <c r="EK1244" s="2"/>
      <c r="EL1244" s="2"/>
      <c r="EM1244" s="2"/>
      <c r="EN1244" s="2"/>
      <c r="EO1244" s="2"/>
      <c r="EP1244" s="2"/>
      <c r="EQ1244" s="2"/>
      <c r="ER1244" s="2"/>
      <c r="ES1244" s="2"/>
      <c r="ET1244" s="2"/>
      <c r="EU1244" s="2"/>
      <c r="EV1244" s="2"/>
      <c r="EW1244" s="2"/>
      <c r="EX1244" s="2"/>
      <c r="EY1244" s="2"/>
      <c r="EZ1244" s="2"/>
      <c r="FA1244" s="2"/>
      <c r="FB1244" s="2"/>
      <c r="FC1244" s="2"/>
      <c r="FD1244" s="2"/>
      <c r="FE1244" s="2"/>
      <c r="FF1244" s="2"/>
      <c r="FG1244" s="2"/>
      <c r="FH1244" s="2"/>
      <c r="FI1244" s="2"/>
      <c r="FJ1244" s="2"/>
      <c r="FK1244" s="2"/>
      <c r="FL1244" s="2"/>
      <c r="FM1244" s="2"/>
      <c r="FN1244" s="2"/>
      <c r="FO1244" s="2"/>
      <c r="FP1244" s="2"/>
      <c r="FQ1244" s="2"/>
      <c r="FR1244" s="2"/>
      <c r="FS1244" s="2"/>
      <c r="FT1244" s="2"/>
      <c r="FU1244" s="2"/>
      <c r="FV1244" s="2"/>
      <c r="FW1244" s="2"/>
      <c r="FX1244" s="2"/>
      <c r="FY1244" s="2"/>
      <c r="FZ1244" s="2"/>
      <c r="GA1244" s="2"/>
      <c r="GB1244" s="2"/>
      <c r="GC1244" s="2"/>
      <c r="GD1244" s="2"/>
      <c r="GE1244" s="2"/>
      <c r="GF1244" s="2"/>
      <c r="GG1244" s="2"/>
      <c r="GH1244" s="2"/>
      <c r="GI1244" s="2"/>
      <c r="GJ1244" s="2"/>
      <c r="GK1244" s="2"/>
      <c r="GL1244" s="2"/>
      <c r="GM1244" s="2"/>
      <c r="GN1244" s="2"/>
      <c r="GO1244" s="2"/>
      <c r="GP1244" s="2"/>
      <c r="GQ1244" s="2"/>
      <c r="GR1244" s="2"/>
      <c r="GS1244" s="2"/>
      <c r="GT1244" s="2"/>
      <c r="GU1244" s="2"/>
      <c r="GV1244" s="2"/>
      <c r="GW1244" s="2"/>
      <c r="GX1244" s="2"/>
      <c r="GY1244" s="2"/>
      <c r="GZ1244" s="2"/>
      <c r="HA1244" s="2"/>
      <c r="HB1244" s="2"/>
      <c r="HC1244" s="2"/>
      <c r="HD1244" s="2"/>
      <c r="HE1244" s="2"/>
      <c r="HF1244" s="2"/>
      <c r="HG1244" s="2"/>
      <c r="HH1244" s="2"/>
      <c r="HI1244" s="2"/>
      <c r="HJ1244" s="2"/>
      <c r="HK1244" s="2"/>
      <c r="HL1244" s="2"/>
      <c r="HM1244" s="2"/>
      <c r="HN1244" s="2"/>
      <c r="HO1244" s="2"/>
      <c r="HP1244" s="2"/>
      <c r="HQ1244" s="2"/>
      <c r="HR1244" s="2"/>
      <c r="HS1244" s="2"/>
      <c r="HT1244" s="2"/>
      <c r="HU1244" s="2"/>
      <c r="HV1244" s="2"/>
      <c r="HW1244" s="2"/>
      <c r="HX1244" s="2"/>
      <c r="HY1244" s="2"/>
      <c r="HZ1244" s="2"/>
      <c r="IA1244" s="2"/>
      <c r="IB1244" s="2"/>
      <c r="IC1244" s="2"/>
      <c r="ID1244" s="2"/>
      <c r="IE1244" s="2"/>
      <c r="IF1244" s="2"/>
      <c r="IG1244" s="2"/>
    </row>
    <row r="1245" spans="1:241" s="3" customFormat="1" x14ac:dyDescent="0.25">
      <c r="A1245" s="33"/>
      <c r="B1245" s="29"/>
      <c r="C1245" s="29"/>
      <c r="D1245" s="30"/>
      <c r="E1245" s="29"/>
      <c r="F1245" s="29"/>
      <c r="G1245" s="29"/>
      <c r="H1245" s="29"/>
      <c r="L1245" s="57"/>
      <c r="M1245" s="57"/>
      <c r="N1245" s="57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  <c r="CK1245" s="2"/>
      <c r="CL1245" s="2"/>
      <c r="CM1245" s="2"/>
      <c r="CN1245" s="2"/>
      <c r="CO1245" s="2"/>
      <c r="CP1245" s="2"/>
      <c r="CQ1245" s="2"/>
      <c r="CR1245" s="2"/>
      <c r="CS1245" s="2"/>
      <c r="CT1245" s="2"/>
      <c r="CU1245" s="2"/>
      <c r="CV1245" s="2"/>
      <c r="CW1245" s="2"/>
      <c r="CX1245" s="2"/>
      <c r="CY1245" s="2"/>
      <c r="CZ1245" s="2"/>
      <c r="DA1245" s="2"/>
      <c r="DB1245" s="2"/>
      <c r="DC1245" s="2"/>
      <c r="DD1245" s="2"/>
      <c r="DE1245" s="2"/>
      <c r="DF1245" s="2"/>
      <c r="DG1245" s="2"/>
      <c r="DH1245" s="2"/>
      <c r="DI1245" s="2"/>
      <c r="DJ1245" s="2"/>
      <c r="DK1245" s="2"/>
      <c r="DL1245" s="2"/>
      <c r="DM1245" s="2"/>
      <c r="DN1245" s="2"/>
      <c r="DO1245" s="2"/>
      <c r="DP1245" s="2"/>
      <c r="DQ1245" s="2"/>
      <c r="DR1245" s="2"/>
      <c r="DS1245" s="2"/>
      <c r="DT1245" s="2"/>
      <c r="DU1245" s="2"/>
      <c r="DV1245" s="2"/>
      <c r="DW1245" s="2"/>
      <c r="DX1245" s="2"/>
      <c r="DY1245" s="2"/>
      <c r="DZ1245" s="2"/>
      <c r="EA1245" s="2"/>
      <c r="EB1245" s="2"/>
      <c r="EC1245" s="2"/>
      <c r="ED1245" s="2"/>
      <c r="EE1245" s="2"/>
      <c r="EF1245" s="2"/>
      <c r="EG1245" s="2"/>
      <c r="EH1245" s="2"/>
      <c r="EI1245" s="2"/>
      <c r="EJ1245" s="2"/>
      <c r="EK1245" s="2"/>
      <c r="EL1245" s="2"/>
      <c r="EM1245" s="2"/>
      <c r="EN1245" s="2"/>
      <c r="EO1245" s="2"/>
      <c r="EP1245" s="2"/>
      <c r="EQ1245" s="2"/>
      <c r="ER1245" s="2"/>
      <c r="ES1245" s="2"/>
      <c r="ET1245" s="2"/>
      <c r="EU1245" s="2"/>
      <c r="EV1245" s="2"/>
      <c r="EW1245" s="2"/>
      <c r="EX1245" s="2"/>
      <c r="EY1245" s="2"/>
      <c r="EZ1245" s="2"/>
      <c r="FA1245" s="2"/>
      <c r="FB1245" s="2"/>
      <c r="FC1245" s="2"/>
      <c r="FD1245" s="2"/>
      <c r="FE1245" s="2"/>
      <c r="FF1245" s="2"/>
      <c r="FG1245" s="2"/>
      <c r="FH1245" s="2"/>
      <c r="FI1245" s="2"/>
      <c r="FJ1245" s="2"/>
      <c r="FK1245" s="2"/>
      <c r="FL1245" s="2"/>
      <c r="FM1245" s="2"/>
      <c r="FN1245" s="2"/>
      <c r="FO1245" s="2"/>
      <c r="FP1245" s="2"/>
      <c r="FQ1245" s="2"/>
      <c r="FR1245" s="2"/>
      <c r="FS1245" s="2"/>
      <c r="FT1245" s="2"/>
      <c r="FU1245" s="2"/>
      <c r="FV1245" s="2"/>
      <c r="FW1245" s="2"/>
      <c r="FX1245" s="2"/>
      <c r="FY1245" s="2"/>
      <c r="FZ1245" s="2"/>
      <c r="GA1245" s="2"/>
      <c r="GB1245" s="2"/>
      <c r="GC1245" s="2"/>
      <c r="GD1245" s="2"/>
      <c r="GE1245" s="2"/>
      <c r="GF1245" s="2"/>
      <c r="GG1245" s="2"/>
      <c r="GH1245" s="2"/>
      <c r="GI1245" s="2"/>
      <c r="GJ1245" s="2"/>
      <c r="GK1245" s="2"/>
      <c r="GL1245" s="2"/>
      <c r="GM1245" s="2"/>
      <c r="GN1245" s="2"/>
      <c r="GO1245" s="2"/>
      <c r="GP1245" s="2"/>
      <c r="GQ1245" s="2"/>
      <c r="GR1245" s="2"/>
      <c r="GS1245" s="2"/>
      <c r="GT1245" s="2"/>
      <c r="GU1245" s="2"/>
      <c r="GV1245" s="2"/>
      <c r="GW1245" s="2"/>
      <c r="GX1245" s="2"/>
      <c r="GY1245" s="2"/>
      <c r="GZ1245" s="2"/>
      <c r="HA1245" s="2"/>
      <c r="HB1245" s="2"/>
      <c r="HC1245" s="2"/>
      <c r="HD1245" s="2"/>
      <c r="HE1245" s="2"/>
      <c r="HF1245" s="2"/>
      <c r="HG1245" s="2"/>
      <c r="HH1245" s="2"/>
      <c r="HI1245" s="2"/>
      <c r="HJ1245" s="2"/>
      <c r="HK1245" s="2"/>
      <c r="HL1245" s="2"/>
      <c r="HM1245" s="2"/>
      <c r="HN1245" s="2"/>
      <c r="HO1245" s="2"/>
      <c r="HP1245" s="2"/>
      <c r="HQ1245" s="2"/>
      <c r="HR1245" s="2"/>
      <c r="HS1245" s="2"/>
      <c r="HT1245" s="2"/>
      <c r="HU1245" s="2"/>
      <c r="HV1245" s="2"/>
      <c r="HW1245" s="2"/>
      <c r="HX1245" s="2"/>
      <c r="HY1245" s="2"/>
      <c r="HZ1245" s="2"/>
      <c r="IA1245" s="2"/>
      <c r="IB1245" s="2"/>
      <c r="IC1245" s="2"/>
      <c r="ID1245" s="2"/>
      <c r="IE1245" s="2"/>
      <c r="IF1245" s="2"/>
      <c r="IG1245" s="2"/>
    </row>
    <row r="1246" spans="1:241" s="3" customFormat="1" x14ac:dyDescent="0.25">
      <c r="A1246" s="33"/>
      <c r="B1246" s="29"/>
      <c r="C1246" s="29"/>
      <c r="D1246" s="30"/>
      <c r="E1246" s="29"/>
      <c r="F1246" s="29"/>
      <c r="G1246" s="29"/>
      <c r="H1246" s="29"/>
      <c r="L1246" s="57"/>
      <c r="M1246" s="57"/>
      <c r="N1246" s="57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  <c r="CY1246" s="2"/>
      <c r="CZ1246" s="2"/>
      <c r="DA1246" s="2"/>
      <c r="DB1246" s="2"/>
      <c r="DC1246" s="2"/>
      <c r="DD1246" s="2"/>
      <c r="DE1246" s="2"/>
      <c r="DF1246" s="2"/>
      <c r="DG1246" s="2"/>
      <c r="DH1246" s="2"/>
      <c r="DI1246" s="2"/>
      <c r="DJ1246" s="2"/>
      <c r="DK1246" s="2"/>
      <c r="DL1246" s="2"/>
      <c r="DM1246" s="2"/>
      <c r="DN1246" s="2"/>
      <c r="DO1246" s="2"/>
      <c r="DP1246" s="2"/>
      <c r="DQ1246" s="2"/>
      <c r="DR1246" s="2"/>
      <c r="DS1246" s="2"/>
      <c r="DT1246" s="2"/>
      <c r="DU1246" s="2"/>
      <c r="DV1246" s="2"/>
      <c r="DW1246" s="2"/>
      <c r="DX1246" s="2"/>
      <c r="DY1246" s="2"/>
      <c r="DZ1246" s="2"/>
      <c r="EA1246" s="2"/>
      <c r="EB1246" s="2"/>
      <c r="EC1246" s="2"/>
      <c r="ED1246" s="2"/>
      <c r="EE1246" s="2"/>
      <c r="EF1246" s="2"/>
      <c r="EG1246" s="2"/>
      <c r="EH1246" s="2"/>
      <c r="EI1246" s="2"/>
      <c r="EJ1246" s="2"/>
      <c r="EK1246" s="2"/>
      <c r="EL1246" s="2"/>
      <c r="EM1246" s="2"/>
      <c r="EN1246" s="2"/>
      <c r="EO1246" s="2"/>
      <c r="EP1246" s="2"/>
      <c r="EQ1246" s="2"/>
      <c r="ER1246" s="2"/>
      <c r="ES1246" s="2"/>
      <c r="ET1246" s="2"/>
      <c r="EU1246" s="2"/>
      <c r="EV1246" s="2"/>
      <c r="EW1246" s="2"/>
      <c r="EX1246" s="2"/>
      <c r="EY1246" s="2"/>
      <c r="EZ1246" s="2"/>
      <c r="FA1246" s="2"/>
      <c r="FB1246" s="2"/>
      <c r="FC1246" s="2"/>
      <c r="FD1246" s="2"/>
      <c r="FE1246" s="2"/>
      <c r="FF1246" s="2"/>
      <c r="FG1246" s="2"/>
      <c r="FH1246" s="2"/>
      <c r="FI1246" s="2"/>
      <c r="FJ1246" s="2"/>
      <c r="FK1246" s="2"/>
      <c r="FL1246" s="2"/>
      <c r="FM1246" s="2"/>
      <c r="FN1246" s="2"/>
      <c r="FO1246" s="2"/>
      <c r="FP1246" s="2"/>
      <c r="FQ1246" s="2"/>
      <c r="FR1246" s="2"/>
      <c r="FS1246" s="2"/>
      <c r="FT1246" s="2"/>
      <c r="FU1246" s="2"/>
      <c r="FV1246" s="2"/>
      <c r="FW1246" s="2"/>
      <c r="FX1246" s="2"/>
      <c r="FY1246" s="2"/>
      <c r="FZ1246" s="2"/>
      <c r="GA1246" s="2"/>
      <c r="GB1246" s="2"/>
      <c r="GC1246" s="2"/>
      <c r="GD1246" s="2"/>
      <c r="GE1246" s="2"/>
      <c r="GF1246" s="2"/>
      <c r="GG1246" s="2"/>
      <c r="GH1246" s="2"/>
      <c r="GI1246" s="2"/>
      <c r="GJ1246" s="2"/>
      <c r="GK1246" s="2"/>
      <c r="GL1246" s="2"/>
      <c r="GM1246" s="2"/>
      <c r="GN1246" s="2"/>
      <c r="GO1246" s="2"/>
      <c r="GP1246" s="2"/>
      <c r="GQ1246" s="2"/>
      <c r="GR1246" s="2"/>
      <c r="GS1246" s="2"/>
      <c r="GT1246" s="2"/>
      <c r="GU1246" s="2"/>
      <c r="GV1246" s="2"/>
      <c r="GW1246" s="2"/>
      <c r="GX1246" s="2"/>
      <c r="GY1246" s="2"/>
      <c r="GZ1246" s="2"/>
      <c r="HA1246" s="2"/>
      <c r="HB1246" s="2"/>
      <c r="HC1246" s="2"/>
      <c r="HD1246" s="2"/>
      <c r="HE1246" s="2"/>
      <c r="HF1246" s="2"/>
      <c r="HG1246" s="2"/>
      <c r="HH1246" s="2"/>
      <c r="HI1246" s="2"/>
      <c r="HJ1246" s="2"/>
      <c r="HK1246" s="2"/>
      <c r="HL1246" s="2"/>
      <c r="HM1246" s="2"/>
      <c r="HN1246" s="2"/>
      <c r="HO1246" s="2"/>
      <c r="HP1246" s="2"/>
      <c r="HQ1246" s="2"/>
      <c r="HR1246" s="2"/>
      <c r="HS1246" s="2"/>
      <c r="HT1246" s="2"/>
      <c r="HU1246" s="2"/>
      <c r="HV1246" s="2"/>
      <c r="HW1246" s="2"/>
      <c r="HX1246" s="2"/>
      <c r="HY1246" s="2"/>
      <c r="HZ1246" s="2"/>
      <c r="IA1246" s="2"/>
      <c r="IB1246" s="2"/>
      <c r="IC1246" s="2"/>
      <c r="ID1246" s="2"/>
      <c r="IE1246" s="2"/>
      <c r="IF1246" s="2"/>
      <c r="IG1246" s="2"/>
    </row>
    <row r="1247" spans="1:241" s="3" customFormat="1" x14ac:dyDescent="0.25">
      <c r="A1247" s="33"/>
      <c r="B1247" s="29"/>
      <c r="C1247" s="29"/>
      <c r="D1247" s="30"/>
      <c r="E1247" s="29"/>
      <c r="F1247" s="29"/>
      <c r="G1247" s="29"/>
      <c r="H1247" s="29"/>
      <c r="L1247" s="57"/>
      <c r="M1247" s="57"/>
      <c r="N1247" s="57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  <c r="CC1247" s="2"/>
      <c r="CD1247" s="2"/>
      <c r="CE1247" s="2"/>
      <c r="CF1247" s="2"/>
      <c r="CG1247" s="2"/>
      <c r="CH1247" s="2"/>
      <c r="CI1247" s="2"/>
      <c r="CJ1247" s="2"/>
      <c r="CK1247" s="2"/>
      <c r="CL1247" s="2"/>
      <c r="CM1247" s="2"/>
      <c r="CN1247" s="2"/>
      <c r="CO1247" s="2"/>
      <c r="CP1247" s="2"/>
      <c r="CQ1247" s="2"/>
      <c r="CR1247" s="2"/>
      <c r="CS1247" s="2"/>
      <c r="CT1247" s="2"/>
      <c r="CU1247" s="2"/>
      <c r="CV1247" s="2"/>
      <c r="CW1247" s="2"/>
      <c r="CX1247" s="2"/>
      <c r="CY1247" s="2"/>
      <c r="CZ1247" s="2"/>
      <c r="DA1247" s="2"/>
      <c r="DB1247" s="2"/>
      <c r="DC1247" s="2"/>
      <c r="DD1247" s="2"/>
      <c r="DE1247" s="2"/>
      <c r="DF1247" s="2"/>
      <c r="DG1247" s="2"/>
      <c r="DH1247" s="2"/>
      <c r="DI1247" s="2"/>
      <c r="DJ1247" s="2"/>
      <c r="DK1247" s="2"/>
      <c r="DL1247" s="2"/>
      <c r="DM1247" s="2"/>
      <c r="DN1247" s="2"/>
      <c r="DO1247" s="2"/>
      <c r="DP1247" s="2"/>
      <c r="DQ1247" s="2"/>
      <c r="DR1247" s="2"/>
      <c r="DS1247" s="2"/>
      <c r="DT1247" s="2"/>
      <c r="DU1247" s="2"/>
      <c r="DV1247" s="2"/>
      <c r="DW1247" s="2"/>
      <c r="DX1247" s="2"/>
      <c r="DY1247" s="2"/>
      <c r="DZ1247" s="2"/>
      <c r="EA1247" s="2"/>
      <c r="EB1247" s="2"/>
      <c r="EC1247" s="2"/>
      <c r="ED1247" s="2"/>
      <c r="EE1247" s="2"/>
      <c r="EF1247" s="2"/>
      <c r="EG1247" s="2"/>
      <c r="EH1247" s="2"/>
      <c r="EI1247" s="2"/>
      <c r="EJ1247" s="2"/>
      <c r="EK1247" s="2"/>
      <c r="EL1247" s="2"/>
      <c r="EM1247" s="2"/>
      <c r="EN1247" s="2"/>
      <c r="EO1247" s="2"/>
      <c r="EP1247" s="2"/>
      <c r="EQ1247" s="2"/>
      <c r="ER1247" s="2"/>
      <c r="ES1247" s="2"/>
      <c r="ET1247" s="2"/>
      <c r="EU1247" s="2"/>
      <c r="EV1247" s="2"/>
      <c r="EW1247" s="2"/>
      <c r="EX1247" s="2"/>
      <c r="EY1247" s="2"/>
      <c r="EZ1247" s="2"/>
      <c r="FA1247" s="2"/>
      <c r="FB1247" s="2"/>
      <c r="FC1247" s="2"/>
      <c r="FD1247" s="2"/>
      <c r="FE1247" s="2"/>
      <c r="FF1247" s="2"/>
      <c r="FG1247" s="2"/>
      <c r="FH1247" s="2"/>
      <c r="FI1247" s="2"/>
      <c r="FJ1247" s="2"/>
      <c r="FK1247" s="2"/>
      <c r="FL1247" s="2"/>
      <c r="FM1247" s="2"/>
      <c r="FN1247" s="2"/>
      <c r="FO1247" s="2"/>
      <c r="FP1247" s="2"/>
      <c r="FQ1247" s="2"/>
      <c r="FR1247" s="2"/>
      <c r="FS1247" s="2"/>
      <c r="FT1247" s="2"/>
      <c r="FU1247" s="2"/>
      <c r="FV1247" s="2"/>
      <c r="FW1247" s="2"/>
      <c r="FX1247" s="2"/>
      <c r="FY1247" s="2"/>
      <c r="FZ1247" s="2"/>
      <c r="GA1247" s="2"/>
      <c r="GB1247" s="2"/>
      <c r="GC1247" s="2"/>
      <c r="GD1247" s="2"/>
      <c r="GE1247" s="2"/>
      <c r="GF1247" s="2"/>
      <c r="GG1247" s="2"/>
      <c r="GH1247" s="2"/>
      <c r="GI1247" s="2"/>
      <c r="GJ1247" s="2"/>
      <c r="GK1247" s="2"/>
      <c r="GL1247" s="2"/>
      <c r="GM1247" s="2"/>
      <c r="GN1247" s="2"/>
      <c r="GO1247" s="2"/>
      <c r="GP1247" s="2"/>
      <c r="GQ1247" s="2"/>
      <c r="GR1247" s="2"/>
      <c r="GS1247" s="2"/>
      <c r="GT1247" s="2"/>
      <c r="GU1247" s="2"/>
      <c r="GV1247" s="2"/>
      <c r="GW1247" s="2"/>
      <c r="GX1247" s="2"/>
      <c r="GY1247" s="2"/>
      <c r="GZ1247" s="2"/>
      <c r="HA1247" s="2"/>
      <c r="HB1247" s="2"/>
      <c r="HC1247" s="2"/>
      <c r="HD1247" s="2"/>
      <c r="HE1247" s="2"/>
      <c r="HF1247" s="2"/>
      <c r="HG1247" s="2"/>
      <c r="HH1247" s="2"/>
      <c r="HI1247" s="2"/>
      <c r="HJ1247" s="2"/>
      <c r="HK1247" s="2"/>
      <c r="HL1247" s="2"/>
      <c r="HM1247" s="2"/>
      <c r="HN1247" s="2"/>
      <c r="HO1247" s="2"/>
      <c r="HP1247" s="2"/>
      <c r="HQ1247" s="2"/>
      <c r="HR1247" s="2"/>
      <c r="HS1247" s="2"/>
      <c r="HT1247" s="2"/>
      <c r="HU1247" s="2"/>
      <c r="HV1247" s="2"/>
      <c r="HW1247" s="2"/>
      <c r="HX1247" s="2"/>
      <c r="HY1247" s="2"/>
      <c r="HZ1247" s="2"/>
      <c r="IA1247" s="2"/>
      <c r="IB1247" s="2"/>
      <c r="IC1247" s="2"/>
      <c r="ID1247" s="2"/>
      <c r="IE1247" s="2"/>
      <c r="IF1247" s="2"/>
      <c r="IG1247" s="2"/>
    </row>
    <row r="1248" spans="1:241" s="3" customFormat="1" x14ac:dyDescent="0.25">
      <c r="A1248" s="33"/>
      <c r="B1248" s="29"/>
      <c r="C1248" s="29"/>
      <c r="D1248" s="30"/>
      <c r="E1248" s="29"/>
      <c r="F1248" s="29"/>
      <c r="G1248" s="29"/>
      <c r="H1248" s="29"/>
      <c r="L1248" s="57"/>
      <c r="M1248" s="57"/>
      <c r="N1248" s="57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  <c r="CZ1248" s="2"/>
      <c r="DA1248" s="2"/>
      <c r="DB1248" s="2"/>
      <c r="DC1248" s="2"/>
      <c r="DD1248" s="2"/>
      <c r="DE1248" s="2"/>
      <c r="DF1248" s="2"/>
      <c r="DG1248" s="2"/>
      <c r="DH1248" s="2"/>
      <c r="DI1248" s="2"/>
      <c r="DJ1248" s="2"/>
      <c r="DK1248" s="2"/>
      <c r="DL1248" s="2"/>
      <c r="DM1248" s="2"/>
      <c r="DN1248" s="2"/>
      <c r="DO1248" s="2"/>
      <c r="DP1248" s="2"/>
      <c r="DQ1248" s="2"/>
      <c r="DR1248" s="2"/>
      <c r="DS1248" s="2"/>
      <c r="DT1248" s="2"/>
      <c r="DU1248" s="2"/>
      <c r="DV1248" s="2"/>
      <c r="DW1248" s="2"/>
      <c r="DX1248" s="2"/>
      <c r="DY1248" s="2"/>
      <c r="DZ1248" s="2"/>
      <c r="EA1248" s="2"/>
      <c r="EB1248" s="2"/>
      <c r="EC1248" s="2"/>
      <c r="ED1248" s="2"/>
      <c r="EE1248" s="2"/>
      <c r="EF1248" s="2"/>
      <c r="EG1248" s="2"/>
      <c r="EH1248" s="2"/>
      <c r="EI1248" s="2"/>
      <c r="EJ1248" s="2"/>
      <c r="EK1248" s="2"/>
      <c r="EL1248" s="2"/>
      <c r="EM1248" s="2"/>
      <c r="EN1248" s="2"/>
      <c r="EO1248" s="2"/>
      <c r="EP1248" s="2"/>
      <c r="EQ1248" s="2"/>
      <c r="ER1248" s="2"/>
      <c r="ES1248" s="2"/>
      <c r="ET1248" s="2"/>
      <c r="EU1248" s="2"/>
      <c r="EV1248" s="2"/>
      <c r="EW1248" s="2"/>
      <c r="EX1248" s="2"/>
      <c r="EY1248" s="2"/>
      <c r="EZ1248" s="2"/>
      <c r="FA1248" s="2"/>
      <c r="FB1248" s="2"/>
      <c r="FC1248" s="2"/>
      <c r="FD1248" s="2"/>
      <c r="FE1248" s="2"/>
      <c r="FF1248" s="2"/>
      <c r="FG1248" s="2"/>
      <c r="FH1248" s="2"/>
      <c r="FI1248" s="2"/>
      <c r="FJ1248" s="2"/>
      <c r="FK1248" s="2"/>
      <c r="FL1248" s="2"/>
      <c r="FM1248" s="2"/>
      <c r="FN1248" s="2"/>
      <c r="FO1248" s="2"/>
      <c r="FP1248" s="2"/>
      <c r="FQ1248" s="2"/>
      <c r="FR1248" s="2"/>
      <c r="FS1248" s="2"/>
      <c r="FT1248" s="2"/>
      <c r="FU1248" s="2"/>
      <c r="FV1248" s="2"/>
      <c r="FW1248" s="2"/>
      <c r="FX1248" s="2"/>
      <c r="FY1248" s="2"/>
      <c r="FZ1248" s="2"/>
      <c r="GA1248" s="2"/>
      <c r="GB1248" s="2"/>
      <c r="GC1248" s="2"/>
      <c r="GD1248" s="2"/>
      <c r="GE1248" s="2"/>
      <c r="GF1248" s="2"/>
      <c r="GG1248" s="2"/>
      <c r="GH1248" s="2"/>
      <c r="GI1248" s="2"/>
      <c r="GJ1248" s="2"/>
      <c r="GK1248" s="2"/>
      <c r="GL1248" s="2"/>
      <c r="GM1248" s="2"/>
      <c r="GN1248" s="2"/>
      <c r="GO1248" s="2"/>
      <c r="GP1248" s="2"/>
      <c r="GQ1248" s="2"/>
      <c r="GR1248" s="2"/>
      <c r="GS1248" s="2"/>
      <c r="GT1248" s="2"/>
      <c r="GU1248" s="2"/>
      <c r="GV1248" s="2"/>
      <c r="GW1248" s="2"/>
      <c r="GX1248" s="2"/>
      <c r="GY1248" s="2"/>
      <c r="GZ1248" s="2"/>
      <c r="HA1248" s="2"/>
      <c r="HB1248" s="2"/>
      <c r="HC1248" s="2"/>
      <c r="HD1248" s="2"/>
      <c r="HE1248" s="2"/>
      <c r="HF1248" s="2"/>
      <c r="HG1248" s="2"/>
      <c r="HH1248" s="2"/>
      <c r="HI1248" s="2"/>
      <c r="HJ1248" s="2"/>
      <c r="HK1248" s="2"/>
      <c r="HL1248" s="2"/>
      <c r="HM1248" s="2"/>
      <c r="HN1248" s="2"/>
      <c r="HO1248" s="2"/>
      <c r="HP1248" s="2"/>
      <c r="HQ1248" s="2"/>
      <c r="HR1248" s="2"/>
      <c r="HS1248" s="2"/>
      <c r="HT1248" s="2"/>
      <c r="HU1248" s="2"/>
      <c r="HV1248" s="2"/>
      <c r="HW1248" s="2"/>
      <c r="HX1248" s="2"/>
      <c r="HY1248" s="2"/>
      <c r="HZ1248" s="2"/>
      <c r="IA1248" s="2"/>
      <c r="IB1248" s="2"/>
      <c r="IC1248" s="2"/>
      <c r="ID1248" s="2"/>
      <c r="IE1248" s="2"/>
      <c r="IF1248" s="2"/>
      <c r="IG1248" s="2"/>
    </row>
    <row r="1249" spans="1:241" s="3" customFormat="1" x14ac:dyDescent="0.25">
      <c r="A1249" s="33"/>
      <c r="B1249" s="29"/>
      <c r="C1249" s="29"/>
      <c r="D1249" s="30"/>
      <c r="E1249" s="29"/>
      <c r="F1249" s="29"/>
      <c r="G1249" s="29"/>
      <c r="H1249" s="29"/>
      <c r="L1249" s="57"/>
      <c r="M1249" s="57"/>
      <c r="N1249" s="57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  <c r="CC1249" s="2"/>
      <c r="CD1249" s="2"/>
      <c r="CE1249" s="2"/>
      <c r="CF1249" s="2"/>
      <c r="CG1249" s="2"/>
      <c r="CH1249" s="2"/>
      <c r="CI1249" s="2"/>
      <c r="CJ1249" s="2"/>
      <c r="CK1249" s="2"/>
      <c r="CL1249" s="2"/>
      <c r="CM1249" s="2"/>
      <c r="CN1249" s="2"/>
      <c r="CO1249" s="2"/>
      <c r="CP1249" s="2"/>
      <c r="CQ1249" s="2"/>
      <c r="CR1249" s="2"/>
      <c r="CS1249" s="2"/>
      <c r="CT1249" s="2"/>
      <c r="CU1249" s="2"/>
      <c r="CV1249" s="2"/>
      <c r="CW1249" s="2"/>
      <c r="CX1249" s="2"/>
      <c r="CY1249" s="2"/>
      <c r="CZ1249" s="2"/>
      <c r="DA1249" s="2"/>
      <c r="DB1249" s="2"/>
      <c r="DC1249" s="2"/>
      <c r="DD1249" s="2"/>
      <c r="DE1249" s="2"/>
      <c r="DF1249" s="2"/>
      <c r="DG1249" s="2"/>
      <c r="DH1249" s="2"/>
      <c r="DI1249" s="2"/>
      <c r="DJ1249" s="2"/>
      <c r="DK1249" s="2"/>
      <c r="DL1249" s="2"/>
      <c r="DM1249" s="2"/>
      <c r="DN1249" s="2"/>
      <c r="DO1249" s="2"/>
      <c r="DP1249" s="2"/>
      <c r="DQ1249" s="2"/>
      <c r="DR1249" s="2"/>
      <c r="DS1249" s="2"/>
      <c r="DT1249" s="2"/>
      <c r="DU1249" s="2"/>
      <c r="DV1249" s="2"/>
      <c r="DW1249" s="2"/>
      <c r="DX1249" s="2"/>
      <c r="DY1249" s="2"/>
      <c r="DZ1249" s="2"/>
      <c r="EA1249" s="2"/>
      <c r="EB1249" s="2"/>
      <c r="EC1249" s="2"/>
      <c r="ED1249" s="2"/>
      <c r="EE1249" s="2"/>
      <c r="EF1249" s="2"/>
      <c r="EG1249" s="2"/>
      <c r="EH1249" s="2"/>
      <c r="EI1249" s="2"/>
      <c r="EJ1249" s="2"/>
      <c r="EK1249" s="2"/>
      <c r="EL1249" s="2"/>
      <c r="EM1249" s="2"/>
      <c r="EN1249" s="2"/>
      <c r="EO1249" s="2"/>
      <c r="EP1249" s="2"/>
      <c r="EQ1249" s="2"/>
      <c r="ER1249" s="2"/>
      <c r="ES1249" s="2"/>
      <c r="ET1249" s="2"/>
      <c r="EU1249" s="2"/>
      <c r="EV1249" s="2"/>
      <c r="EW1249" s="2"/>
      <c r="EX1249" s="2"/>
      <c r="EY1249" s="2"/>
      <c r="EZ1249" s="2"/>
      <c r="FA1249" s="2"/>
      <c r="FB1249" s="2"/>
      <c r="FC1249" s="2"/>
      <c r="FD1249" s="2"/>
      <c r="FE1249" s="2"/>
      <c r="FF1249" s="2"/>
      <c r="FG1249" s="2"/>
      <c r="FH1249" s="2"/>
      <c r="FI1249" s="2"/>
      <c r="FJ1249" s="2"/>
      <c r="FK1249" s="2"/>
      <c r="FL1249" s="2"/>
      <c r="FM1249" s="2"/>
      <c r="FN1249" s="2"/>
      <c r="FO1249" s="2"/>
      <c r="FP1249" s="2"/>
      <c r="FQ1249" s="2"/>
      <c r="FR1249" s="2"/>
      <c r="FS1249" s="2"/>
      <c r="FT1249" s="2"/>
      <c r="FU1249" s="2"/>
      <c r="FV1249" s="2"/>
      <c r="FW1249" s="2"/>
      <c r="FX1249" s="2"/>
      <c r="FY1249" s="2"/>
      <c r="FZ1249" s="2"/>
      <c r="GA1249" s="2"/>
      <c r="GB1249" s="2"/>
      <c r="GC1249" s="2"/>
      <c r="GD1249" s="2"/>
      <c r="GE1249" s="2"/>
      <c r="GF1249" s="2"/>
      <c r="GG1249" s="2"/>
      <c r="GH1249" s="2"/>
      <c r="GI1249" s="2"/>
      <c r="GJ1249" s="2"/>
      <c r="GK1249" s="2"/>
      <c r="GL1249" s="2"/>
      <c r="GM1249" s="2"/>
      <c r="GN1249" s="2"/>
      <c r="GO1249" s="2"/>
      <c r="GP1249" s="2"/>
      <c r="GQ1249" s="2"/>
      <c r="GR1249" s="2"/>
      <c r="GS1249" s="2"/>
      <c r="GT1249" s="2"/>
      <c r="GU1249" s="2"/>
      <c r="GV1249" s="2"/>
      <c r="GW1249" s="2"/>
      <c r="GX1249" s="2"/>
      <c r="GY1249" s="2"/>
      <c r="GZ1249" s="2"/>
      <c r="HA1249" s="2"/>
      <c r="HB1249" s="2"/>
      <c r="HC1249" s="2"/>
      <c r="HD1249" s="2"/>
      <c r="HE1249" s="2"/>
      <c r="HF1249" s="2"/>
      <c r="HG1249" s="2"/>
      <c r="HH1249" s="2"/>
      <c r="HI1249" s="2"/>
      <c r="HJ1249" s="2"/>
      <c r="HK1249" s="2"/>
      <c r="HL1249" s="2"/>
      <c r="HM1249" s="2"/>
      <c r="HN1249" s="2"/>
      <c r="HO1249" s="2"/>
      <c r="HP1249" s="2"/>
      <c r="HQ1249" s="2"/>
      <c r="HR1249" s="2"/>
      <c r="HS1249" s="2"/>
      <c r="HT1249" s="2"/>
      <c r="HU1249" s="2"/>
      <c r="HV1249" s="2"/>
      <c r="HW1249" s="2"/>
      <c r="HX1249" s="2"/>
      <c r="HY1249" s="2"/>
      <c r="HZ1249" s="2"/>
      <c r="IA1249" s="2"/>
      <c r="IB1249" s="2"/>
      <c r="IC1249" s="2"/>
      <c r="ID1249" s="2"/>
      <c r="IE1249" s="2"/>
      <c r="IF1249" s="2"/>
      <c r="IG1249" s="2"/>
    </row>
    <row r="1250" spans="1:241" s="3" customFormat="1" x14ac:dyDescent="0.25">
      <c r="A1250" s="33"/>
      <c r="B1250" s="29"/>
      <c r="C1250" s="29"/>
      <c r="D1250" s="30"/>
      <c r="E1250" s="29"/>
      <c r="F1250" s="29"/>
      <c r="G1250" s="29"/>
      <c r="H1250" s="29"/>
      <c r="L1250" s="57"/>
      <c r="M1250" s="57"/>
      <c r="N1250" s="57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  <c r="CY1250" s="2"/>
      <c r="CZ1250" s="2"/>
      <c r="DA1250" s="2"/>
      <c r="DB1250" s="2"/>
      <c r="DC1250" s="2"/>
      <c r="DD1250" s="2"/>
      <c r="DE1250" s="2"/>
      <c r="DF1250" s="2"/>
      <c r="DG1250" s="2"/>
      <c r="DH1250" s="2"/>
      <c r="DI1250" s="2"/>
      <c r="DJ1250" s="2"/>
      <c r="DK1250" s="2"/>
      <c r="DL1250" s="2"/>
      <c r="DM1250" s="2"/>
      <c r="DN1250" s="2"/>
      <c r="DO1250" s="2"/>
      <c r="DP1250" s="2"/>
      <c r="DQ1250" s="2"/>
      <c r="DR1250" s="2"/>
      <c r="DS1250" s="2"/>
      <c r="DT1250" s="2"/>
      <c r="DU1250" s="2"/>
      <c r="DV1250" s="2"/>
      <c r="DW1250" s="2"/>
      <c r="DX1250" s="2"/>
      <c r="DY1250" s="2"/>
      <c r="DZ1250" s="2"/>
      <c r="EA1250" s="2"/>
      <c r="EB1250" s="2"/>
      <c r="EC1250" s="2"/>
      <c r="ED1250" s="2"/>
      <c r="EE1250" s="2"/>
      <c r="EF1250" s="2"/>
      <c r="EG1250" s="2"/>
      <c r="EH1250" s="2"/>
      <c r="EI1250" s="2"/>
      <c r="EJ1250" s="2"/>
      <c r="EK1250" s="2"/>
      <c r="EL1250" s="2"/>
      <c r="EM1250" s="2"/>
      <c r="EN1250" s="2"/>
      <c r="EO1250" s="2"/>
      <c r="EP1250" s="2"/>
      <c r="EQ1250" s="2"/>
      <c r="ER1250" s="2"/>
      <c r="ES1250" s="2"/>
      <c r="ET1250" s="2"/>
      <c r="EU1250" s="2"/>
      <c r="EV1250" s="2"/>
      <c r="EW1250" s="2"/>
      <c r="EX1250" s="2"/>
      <c r="EY1250" s="2"/>
      <c r="EZ1250" s="2"/>
      <c r="FA1250" s="2"/>
      <c r="FB1250" s="2"/>
      <c r="FC1250" s="2"/>
      <c r="FD1250" s="2"/>
      <c r="FE1250" s="2"/>
      <c r="FF1250" s="2"/>
      <c r="FG1250" s="2"/>
      <c r="FH1250" s="2"/>
      <c r="FI1250" s="2"/>
      <c r="FJ1250" s="2"/>
      <c r="FK1250" s="2"/>
      <c r="FL1250" s="2"/>
      <c r="FM1250" s="2"/>
      <c r="FN1250" s="2"/>
      <c r="FO1250" s="2"/>
      <c r="FP1250" s="2"/>
      <c r="FQ1250" s="2"/>
      <c r="FR1250" s="2"/>
      <c r="FS1250" s="2"/>
      <c r="FT1250" s="2"/>
      <c r="FU1250" s="2"/>
      <c r="FV1250" s="2"/>
      <c r="FW1250" s="2"/>
      <c r="FX1250" s="2"/>
      <c r="FY1250" s="2"/>
      <c r="FZ1250" s="2"/>
      <c r="GA1250" s="2"/>
      <c r="GB1250" s="2"/>
      <c r="GC1250" s="2"/>
      <c r="GD1250" s="2"/>
      <c r="GE1250" s="2"/>
      <c r="GF1250" s="2"/>
      <c r="GG1250" s="2"/>
      <c r="GH1250" s="2"/>
      <c r="GI1250" s="2"/>
      <c r="GJ1250" s="2"/>
      <c r="GK1250" s="2"/>
      <c r="GL1250" s="2"/>
      <c r="GM1250" s="2"/>
      <c r="GN1250" s="2"/>
      <c r="GO1250" s="2"/>
      <c r="GP1250" s="2"/>
      <c r="GQ1250" s="2"/>
      <c r="GR1250" s="2"/>
      <c r="GS1250" s="2"/>
      <c r="GT1250" s="2"/>
      <c r="GU1250" s="2"/>
      <c r="GV1250" s="2"/>
      <c r="GW1250" s="2"/>
      <c r="GX1250" s="2"/>
      <c r="GY1250" s="2"/>
      <c r="GZ1250" s="2"/>
      <c r="HA1250" s="2"/>
      <c r="HB1250" s="2"/>
      <c r="HC1250" s="2"/>
      <c r="HD1250" s="2"/>
      <c r="HE1250" s="2"/>
      <c r="HF1250" s="2"/>
      <c r="HG1250" s="2"/>
      <c r="HH1250" s="2"/>
      <c r="HI1250" s="2"/>
      <c r="HJ1250" s="2"/>
      <c r="HK1250" s="2"/>
      <c r="HL1250" s="2"/>
      <c r="HM1250" s="2"/>
      <c r="HN1250" s="2"/>
      <c r="HO1250" s="2"/>
      <c r="HP1250" s="2"/>
      <c r="HQ1250" s="2"/>
      <c r="HR1250" s="2"/>
      <c r="HS1250" s="2"/>
      <c r="HT1250" s="2"/>
      <c r="HU1250" s="2"/>
      <c r="HV1250" s="2"/>
      <c r="HW1250" s="2"/>
      <c r="HX1250" s="2"/>
      <c r="HY1250" s="2"/>
      <c r="HZ1250" s="2"/>
      <c r="IA1250" s="2"/>
      <c r="IB1250" s="2"/>
      <c r="IC1250" s="2"/>
      <c r="ID1250" s="2"/>
      <c r="IE1250" s="2"/>
      <c r="IF1250" s="2"/>
      <c r="IG1250" s="2"/>
    </row>
    <row r="1251" spans="1:241" s="3" customFormat="1" x14ac:dyDescent="0.25">
      <c r="A1251" s="33"/>
      <c r="B1251" s="29"/>
      <c r="C1251" s="29"/>
      <c r="D1251" s="30"/>
      <c r="E1251" s="29"/>
      <c r="F1251" s="29"/>
      <c r="G1251" s="29"/>
      <c r="H1251" s="29"/>
      <c r="L1251" s="57"/>
      <c r="M1251" s="57"/>
      <c r="N1251" s="57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  <c r="CK1251" s="2"/>
      <c r="CL1251" s="2"/>
      <c r="CM1251" s="2"/>
      <c r="CN1251" s="2"/>
      <c r="CO1251" s="2"/>
      <c r="CP1251" s="2"/>
      <c r="CQ1251" s="2"/>
      <c r="CR1251" s="2"/>
      <c r="CS1251" s="2"/>
      <c r="CT1251" s="2"/>
      <c r="CU1251" s="2"/>
      <c r="CV1251" s="2"/>
      <c r="CW1251" s="2"/>
      <c r="CX1251" s="2"/>
      <c r="CY1251" s="2"/>
      <c r="CZ1251" s="2"/>
      <c r="DA1251" s="2"/>
      <c r="DB1251" s="2"/>
      <c r="DC1251" s="2"/>
      <c r="DD1251" s="2"/>
      <c r="DE1251" s="2"/>
      <c r="DF1251" s="2"/>
      <c r="DG1251" s="2"/>
      <c r="DH1251" s="2"/>
      <c r="DI1251" s="2"/>
      <c r="DJ1251" s="2"/>
      <c r="DK1251" s="2"/>
      <c r="DL1251" s="2"/>
      <c r="DM1251" s="2"/>
      <c r="DN1251" s="2"/>
      <c r="DO1251" s="2"/>
      <c r="DP1251" s="2"/>
      <c r="DQ1251" s="2"/>
      <c r="DR1251" s="2"/>
      <c r="DS1251" s="2"/>
      <c r="DT1251" s="2"/>
      <c r="DU1251" s="2"/>
      <c r="DV1251" s="2"/>
      <c r="DW1251" s="2"/>
      <c r="DX1251" s="2"/>
      <c r="DY1251" s="2"/>
      <c r="DZ1251" s="2"/>
      <c r="EA1251" s="2"/>
      <c r="EB1251" s="2"/>
      <c r="EC1251" s="2"/>
      <c r="ED1251" s="2"/>
      <c r="EE1251" s="2"/>
      <c r="EF1251" s="2"/>
      <c r="EG1251" s="2"/>
      <c r="EH1251" s="2"/>
      <c r="EI1251" s="2"/>
      <c r="EJ1251" s="2"/>
      <c r="EK1251" s="2"/>
      <c r="EL1251" s="2"/>
      <c r="EM1251" s="2"/>
      <c r="EN1251" s="2"/>
      <c r="EO1251" s="2"/>
      <c r="EP1251" s="2"/>
      <c r="EQ1251" s="2"/>
      <c r="ER1251" s="2"/>
      <c r="ES1251" s="2"/>
      <c r="ET1251" s="2"/>
      <c r="EU1251" s="2"/>
      <c r="EV1251" s="2"/>
      <c r="EW1251" s="2"/>
      <c r="EX1251" s="2"/>
      <c r="EY1251" s="2"/>
      <c r="EZ1251" s="2"/>
      <c r="FA1251" s="2"/>
      <c r="FB1251" s="2"/>
      <c r="FC1251" s="2"/>
      <c r="FD1251" s="2"/>
      <c r="FE1251" s="2"/>
      <c r="FF1251" s="2"/>
      <c r="FG1251" s="2"/>
      <c r="FH1251" s="2"/>
      <c r="FI1251" s="2"/>
      <c r="FJ1251" s="2"/>
      <c r="FK1251" s="2"/>
      <c r="FL1251" s="2"/>
      <c r="FM1251" s="2"/>
      <c r="FN1251" s="2"/>
      <c r="FO1251" s="2"/>
      <c r="FP1251" s="2"/>
      <c r="FQ1251" s="2"/>
      <c r="FR1251" s="2"/>
      <c r="FS1251" s="2"/>
      <c r="FT1251" s="2"/>
      <c r="FU1251" s="2"/>
      <c r="FV1251" s="2"/>
      <c r="FW1251" s="2"/>
      <c r="FX1251" s="2"/>
      <c r="FY1251" s="2"/>
      <c r="FZ1251" s="2"/>
      <c r="GA1251" s="2"/>
      <c r="GB1251" s="2"/>
      <c r="GC1251" s="2"/>
      <c r="GD1251" s="2"/>
      <c r="GE1251" s="2"/>
      <c r="GF1251" s="2"/>
      <c r="GG1251" s="2"/>
      <c r="GH1251" s="2"/>
      <c r="GI1251" s="2"/>
      <c r="GJ1251" s="2"/>
      <c r="GK1251" s="2"/>
      <c r="GL1251" s="2"/>
      <c r="GM1251" s="2"/>
      <c r="GN1251" s="2"/>
      <c r="GO1251" s="2"/>
      <c r="GP1251" s="2"/>
      <c r="GQ1251" s="2"/>
      <c r="GR1251" s="2"/>
      <c r="GS1251" s="2"/>
      <c r="GT1251" s="2"/>
      <c r="GU1251" s="2"/>
      <c r="GV1251" s="2"/>
      <c r="GW1251" s="2"/>
      <c r="GX1251" s="2"/>
      <c r="GY1251" s="2"/>
      <c r="GZ1251" s="2"/>
      <c r="HA1251" s="2"/>
      <c r="HB1251" s="2"/>
      <c r="HC1251" s="2"/>
      <c r="HD1251" s="2"/>
      <c r="HE1251" s="2"/>
      <c r="HF1251" s="2"/>
      <c r="HG1251" s="2"/>
      <c r="HH1251" s="2"/>
      <c r="HI1251" s="2"/>
      <c r="HJ1251" s="2"/>
      <c r="HK1251" s="2"/>
      <c r="HL1251" s="2"/>
      <c r="HM1251" s="2"/>
      <c r="HN1251" s="2"/>
      <c r="HO1251" s="2"/>
      <c r="HP1251" s="2"/>
      <c r="HQ1251" s="2"/>
      <c r="HR1251" s="2"/>
      <c r="HS1251" s="2"/>
      <c r="HT1251" s="2"/>
      <c r="HU1251" s="2"/>
      <c r="HV1251" s="2"/>
      <c r="HW1251" s="2"/>
      <c r="HX1251" s="2"/>
      <c r="HY1251" s="2"/>
      <c r="HZ1251" s="2"/>
      <c r="IA1251" s="2"/>
      <c r="IB1251" s="2"/>
      <c r="IC1251" s="2"/>
      <c r="ID1251" s="2"/>
      <c r="IE1251" s="2"/>
      <c r="IF1251" s="2"/>
      <c r="IG1251" s="2"/>
    </row>
    <row r="1252" spans="1:241" s="3" customFormat="1" x14ac:dyDescent="0.25">
      <c r="A1252" s="33"/>
      <c r="B1252" s="29"/>
      <c r="C1252" s="29"/>
      <c r="D1252" s="30"/>
      <c r="E1252" s="29"/>
      <c r="F1252" s="29"/>
      <c r="G1252" s="29"/>
      <c r="H1252" s="29"/>
      <c r="L1252" s="57"/>
      <c r="M1252" s="57"/>
      <c r="N1252" s="57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  <c r="CY1252" s="2"/>
      <c r="CZ1252" s="2"/>
      <c r="DA1252" s="2"/>
      <c r="DB1252" s="2"/>
      <c r="DC1252" s="2"/>
      <c r="DD1252" s="2"/>
      <c r="DE1252" s="2"/>
      <c r="DF1252" s="2"/>
      <c r="DG1252" s="2"/>
      <c r="DH1252" s="2"/>
      <c r="DI1252" s="2"/>
      <c r="DJ1252" s="2"/>
      <c r="DK1252" s="2"/>
      <c r="DL1252" s="2"/>
      <c r="DM1252" s="2"/>
      <c r="DN1252" s="2"/>
      <c r="DO1252" s="2"/>
      <c r="DP1252" s="2"/>
      <c r="DQ1252" s="2"/>
      <c r="DR1252" s="2"/>
      <c r="DS1252" s="2"/>
      <c r="DT1252" s="2"/>
      <c r="DU1252" s="2"/>
      <c r="DV1252" s="2"/>
      <c r="DW1252" s="2"/>
      <c r="DX1252" s="2"/>
      <c r="DY1252" s="2"/>
      <c r="DZ1252" s="2"/>
      <c r="EA1252" s="2"/>
      <c r="EB1252" s="2"/>
      <c r="EC1252" s="2"/>
      <c r="ED1252" s="2"/>
      <c r="EE1252" s="2"/>
      <c r="EF1252" s="2"/>
      <c r="EG1252" s="2"/>
      <c r="EH1252" s="2"/>
      <c r="EI1252" s="2"/>
      <c r="EJ1252" s="2"/>
      <c r="EK1252" s="2"/>
      <c r="EL1252" s="2"/>
      <c r="EM1252" s="2"/>
      <c r="EN1252" s="2"/>
      <c r="EO1252" s="2"/>
      <c r="EP1252" s="2"/>
      <c r="EQ1252" s="2"/>
      <c r="ER1252" s="2"/>
      <c r="ES1252" s="2"/>
      <c r="ET1252" s="2"/>
      <c r="EU1252" s="2"/>
      <c r="EV1252" s="2"/>
      <c r="EW1252" s="2"/>
      <c r="EX1252" s="2"/>
      <c r="EY1252" s="2"/>
      <c r="EZ1252" s="2"/>
      <c r="FA1252" s="2"/>
      <c r="FB1252" s="2"/>
      <c r="FC1252" s="2"/>
      <c r="FD1252" s="2"/>
      <c r="FE1252" s="2"/>
      <c r="FF1252" s="2"/>
      <c r="FG1252" s="2"/>
      <c r="FH1252" s="2"/>
      <c r="FI1252" s="2"/>
      <c r="FJ1252" s="2"/>
      <c r="FK1252" s="2"/>
      <c r="FL1252" s="2"/>
      <c r="FM1252" s="2"/>
      <c r="FN1252" s="2"/>
      <c r="FO1252" s="2"/>
      <c r="FP1252" s="2"/>
      <c r="FQ1252" s="2"/>
      <c r="FR1252" s="2"/>
      <c r="FS1252" s="2"/>
      <c r="FT1252" s="2"/>
      <c r="FU1252" s="2"/>
      <c r="FV1252" s="2"/>
      <c r="FW1252" s="2"/>
      <c r="FX1252" s="2"/>
      <c r="FY1252" s="2"/>
      <c r="FZ1252" s="2"/>
      <c r="GA1252" s="2"/>
      <c r="GB1252" s="2"/>
      <c r="GC1252" s="2"/>
      <c r="GD1252" s="2"/>
      <c r="GE1252" s="2"/>
      <c r="GF1252" s="2"/>
      <c r="GG1252" s="2"/>
      <c r="GH1252" s="2"/>
      <c r="GI1252" s="2"/>
      <c r="GJ1252" s="2"/>
      <c r="GK1252" s="2"/>
      <c r="GL1252" s="2"/>
      <c r="GM1252" s="2"/>
      <c r="GN1252" s="2"/>
      <c r="GO1252" s="2"/>
      <c r="GP1252" s="2"/>
      <c r="GQ1252" s="2"/>
      <c r="GR1252" s="2"/>
      <c r="GS1252" s="2"/>
      <c r="GT1252" s="2"/>
      <c r="GU1252" s="2"/>
      <c r="GV1252" s="2"/>
      <c r="GW1252" s="2"/>
      <c r="GX1252" s="2"/>
      <c r="GY1252" s="2"/>
      <c r="GZ1252" s="2"/>
      <c r="HA1252" s="2"/>
      <c r="HB1252" s="2"/>
      <c r="HC1252" s="2"/>
      <c r="HD1252" s="2"/>
      <c r="HE1252" s="2"/>
      <c r="HF1252" s="2"/>
      <c r="HG1252" s="2"/>
      <c r="HH1252" s="2"/>
      <c r="HI1252" s="2"/>
      <c r="HJ1252" s="2"/>
      <c r="HK1252" s="2"/>
      <c r="HL1252" s="2"/>
      <c r="HM1252" s="2"/>
      <c r="HN1252" s="2"/>
      <c r="HO1252" s="2"/>
      <c r="HP1252" s="2"/>
      <c r="HQ1252" s="2"/>
      <c r="HR1252" s="2"/>
      <c r="HS1252" s="2"/>
      <c r="HT1252" s="2"/>
      <c r="HU1252" s="2"/>
      <c r="HV1252" s="2"/>
      <c r="HW1252" s="2"/>
      <c r="HX1252" s="2"/>
      <c r="HY1252" s="2"/>
      <c r="HZ1252" s="2"/>
      <c r="IA1252" s="2"/>
      <c r="IB1252" s="2"/>
      <c r="IC1252" s="2"/>
      <c r="ID1252" s="2"/>
      <c r="IE1252" s="2"/>
      <c r="IF1252" s="2"/>
      <c r="IG1252" s="2"/>
    </row>
    <row r="1253" spans="1:241" s="3" customFormat="1" x14ac:dyDescent="0.25">
      <c r="A1253" s="33"/>
      <c r="B1253" s="29"/>
      <c r="C1253" s="29"/>
      <c r="D1253" s="30"/>
      <c r="E1253" s="29"/>
      <c r="F1253" s="29"/>
      <c r="G1253" s="29"/>
      <c r="H1253" s="29"/>
      <c r="L1253" s="57"/>
      <c r="M1253" s="57"/>
      <c r="N1253" s="57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  <c r="CC1253" s="2"/>
      <c r="CD1253" s="2"/>
      <c r="CE1253" s="2"/>
      <c r="CF1253" s="2"/>
      <c r="CG1253" s="2"/>
      <c r="CH1253" s="2"/>
      <c r="CI1253" s="2"/>
      <c r="CJ1253" s="2"/>
      <c r="CK1253" s="2"/>
      <c r="CL1253" s="2"/>
      <c r="CM1253" s="2"/>
      <c r="CN1253" s="2"/>
      <c r="CO1253" s="2"/>
      <c r="CP1253" s="2"/>
      <c r="CQ1253" s="2"/>
      <c r="CR1253" s="2"/>
      <c r="CS1253" s="2"/>
      <c r="CT1253" s="2"/>
      <c r="CU1253" s="2"/>
      <c r="CV1253" s="2"/>
      <c r="CW1253" s="2"/>
      <c r="CX1253" s="2"/>
      <c r="CY1253" s="2"/>
      <c r="CZ1253" s="2"/>
      <c r="DA1253" s="2"/>
      <c r="DB1253" s="2"/>
      <c r="DC1253" s="2"/>
      <c r="DD1253" s="2"/>
      <c r="DE1253" s="2"/>
      <c r="DF1253" s="2"/>
      <c r="DG1253" s="2"/>
      <c r="DH1253" s="2"/>
      <c r="DI1253" s="2"/>
      <c r="DJ1253" s="2"/>
      <c r="DK1253" s="2"/>
      <c r="DL1253" s="2"/>
      <c r="DM1253" s="2"/>
      <c r="DN1253" s="2"/>
      <c r="DO1253" s="2"/>
      <c r="DP1253" s="2"/>
      <c r="DQ1253" s="2"/>
      <c r="DR1253" s="2"/>
      <c r="DS1253" s="2"/>
      <c r="DT1253" s="2"/>
      <c r="DU1253" s="2"/>
      <c r="DV1253" s="2"/>
      <c r="DW1253" s="2"/>
      <c r="DX1253" s="2"/>
      <c r="DY1253" s="2"/>
      <c r="DZ1253" s="2"/>
      <c r="EA1253" s="2"/>
      <c r="EB1253" s="2"/>
      <c r="EC1253" s="2"/>
      <c r="ED1253" s="2"/>
      <c r="EE1253" s="2"/>
      <c r="EF1253" s="2"/>
      <c r="EG1253" s="2"/>
      <c r="EH1253" s="2"/>
      <c r="EI1253" s="2"/>
      <c r="EJ1253" s="2"/>
      <c r="EK1253" s="2"/>
      <c r="EL1253" s="2"/>
      <c r="EM1253" s="2"/>
      <c r="EN1253" s="2"/>
      <c r="EO1253" s="2"/>
      <c r="EP1253" s="2"/>
      <c r="EQ1253" s="2"/>
      <c r="ER1253" s="2"/>
      <c r="ES1253" s="2"/>
      <c r="ET1253" s="2"/>
      <c r="EU1253" s="2"/>
      <c r="EV1253" s="2"/>
      <c r="EW1253" s="2"/>
      <c r="EX1253" s="2"/>
      <c r="EY1253" s="2"/>
      <c r="EZ1253" s="2"/>
      <c r="FA1253" s="2"/>
      <c r="FB1253" s="2"/>
      <c r="FC1253" s="2"/>
      <c r="FD1253" s="2"/>
      <c r="FE1253" s="2"/>
      <c r="FF1253" s="2"/>
      <c r="FG1253" s="2"/>
      <c r="FH1253" s="2"/>
      <c r="FI1253" s="2"/>
      <c r="FJ1253" s="2"/>
      <c r="FK1253" s="2"/>
      <c r="FL1253" s="2"/>
      <c r="FM1253" s="2"/>
      <c r="FN1253" s="2"/>
      <c r="FO1253" s="2"/>
      <c r="FP1253" s="2"/>
      <c r="FQ1253" s="2"/>
      <c r="FR1253" s="2"/>
      <c r="FS1253" s="2"/>
      <c r="FT1253" s="2"/>
      <c r="FU1253" s="2"/>
      <c r="FV1253" s="2"/>
      <c r="FW1253" s="2"/>
      <c r="FX1253" s="2"/>
      <c r="FY1253" s="2"/>
      <c r="FZ1253" s="2"/>
      <c r="GA1253" s="2"/>
      <c r="GB1253" s="2"/>
      <c r="GC1253" s="2"/>
      <c r="GD1253" s="2"/>
      <c r="GE1253" s="2"/>
      <c r="GF1253" s="2"/>
      <c r="GG1253" s="2"/>
      <c r="GH1253" s="2"/>
      <c r="GI1253" s="2"/>
      <c r="GJ1253" s="2"/>
      <c r="GK1253" s="2"/>
      <c r="GL1253" s="2"/>
      <c r="GM1253" s="2"/>
      <c r="GN1253" s="2"/>
      <c r="GO1253" s="2"/>
      <c r="GP1253" s="2"/>
      <c r="GQ1253" s="2"/>
      <c r="GR1253" s="2"/>
      <c r="GS1253" s="2"/>
      <c r="GT1253" s="2"/>
      <c r="GU1253" s="2"/>
      <c r="GV1253" s="2"/>
      <c r="GW1253" s="2"/>
      <c r="GX1253" s="2"/>
      <c r="GY1253" s="2"/>
      <c r="GZ1253" s="2"/>
      <c r="HA1253" s="2"/>
      <c r="HB1253" s="2"/>
      <c r="HC1253" s="2"/>
      <c r="HD1253" s="2"/>
      <c r="HE1253" s="2"/>
      <c r="HF1253" s="2"/>
      <c r="HG1253" s="2"/>
      <c r="HH1253" s="2"/>
      <c r="HI1253" s="2"/>
      <c r="HJ1253" s="2"/>
      <c r="HK1253" s="2"/>
      <c r="HL1253" s="2"/>
      <c r="HM1253" s="2"/>
      <c r="HN1253" s="2"/>
      <c r="HO1253" s="2"/>
      <c r="HP1253" s="2"/>
      <c r="HQ1253" s="2"/>
      <c r="HR1253" s="2"/>
      <c r="HS1253" s="2"/>
      <c r="HT1253" s="2"/>
      <c r="HU1253" s="2"/>
      <c r="HV1253" s="2"/>
      <c r="HW1253" s="2"/>
      <c r="HX1253" s="2"/>
      <c r="HY1253" s="2"/>
      <c r="HZ1253" s="2"/>
      <c r="IA1253" s="2"/>
      <c r="IB1253" s="2"/>
      <c r="IC1253" s="2"/>
      <c r="ID1253" s="2"/>
      <c r="IE1253" s="2"/>
      <c r="IF1253" s="2"/>
      <c r="IG1253" s="2"/>
    </row>
    <row r="1254" spans="1:241" s="3" customFormat="1" x14ac:dyDescent="0.25">
      <c r="A1254" s="33"/>
      <c r="B1254" s="29"/>
      <c r="C1254" s="29"/>
      <c r="D1254" s="30"/>
      <c r="E1254" s="29"/>
      <c r="F1254" s="29"/>
      <c r="G1254" s="29"/>
      <c r="H1254" s="29"/>
      <c r="L1254" s="57"/>
      <c r="M1254" s="57"/>
      <c r="N1254" s="57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  <c r="CK1254" s="2"/>
      <c r="CL1254" s="2"/>
      <c r="CM1254" s="2"/>
      <c r="CN1254" s="2"/>
      <c r="CO1254" s="2"/>
      <c r="CP1254" s="2"/>
      <c r="CQ1254" s="2"/>
      <c r="CR1254" s="2"/>
      <c r="CS1254" s="2"/>
      <c r="CT1254" s="2"/>
      <c r="CU1254" s="2"/>
      <c r="CV1254" s="2"/>
      <c r="CW1254" s="2"/>
      <c r="CX1254" s="2"/>
      <c r="CY1254" s="2"/>
      <c r="CZ1254" s="2"/>
      <c r="DA1254" s="2"/>
      <c r="DB1254" s="2"/>
      <c r="DC1254" s="2"/>
      <c r="DD1254" s="2"/>
      <c r="DE1254" s="2"/>
      <c r="DF1254" s="2"/>
      <c r="DG1254" s="2"/>
      <c r="DH1254" s="2"/>
      <c r="DI1254" s="2"/>
      <c r="DJ1254" s="2"/>
      <c r="DK1254" s="2"/>
      <c r="DL1254" s="2"/>
      <c r="DM1254" s="2"/>
      <c r="DN1254" s="2"/>
      <c r="DO1254" s="2"/>
      <c r="DP1254" s="2"/>
      <c r="DQ1254" s="2"/>
      <c r="DR1254" s="2"/>
      <c r="DS1254" s="2"/>
      <c r="DT1254" s="2"/>
      <c r="DU1254" s="2"/>
      <c r="DV1254" s="2"/>
      <c r="DW1254" s="2"/>
      <c r="DX1254" s="2"/>
      <c r="DY1254" s="2"/>
      <c r="DZ1254" s="2"/>
      <c r="EA1254" s="2"/>
      <c r="EB1254" s="2"/>
      <c r="EC1254" s="2"/>
      <c r="ED1254" s="2"/>
      <c r="EE1254" s="2"/>
      <c r="EF1254" s="2"/>
      <c r="EG1254" s="2"/>
      <c r="EH1254" s="2"/>
      <c r="EI1254" s="2"/>
      <c r="EJ1254" s="2"/>
      <c r="EK1254" s="2"/>
      <c r="EL1254" s="2"/>
      <c r="EM1254" s="2"/>
      <c r="EN1254" s="2"/>
      <c r="EO1254" s="2"/>
      <c r="EP1254" s="2"/>
      <c r="EQ1254" s="2"/>
      <c r="ER1254" s="2"/>
      <c r="ES1254" s="2"/>
      <c r="ET1254" s="2"/>
      <c r="EU1254" s="2"/>
      <c r="EV1254" s="2"/>
      <c r="EW1254" s="2"/>
      <c r="EX1254" s="2"/>
      <c r="EY1254" s="2"/>
      <c r="EZ1254" s="2"/>
      <c r="FA1254" s="2"/>
      <c r="FB1254" s="2"/>
      <c r="FC1254" s="2"/>
      <c r="FD1254" s="2"/>
      <c r="FE1254" s="2"/>
      <c r="FF1254" s="2"/>
      <c r="FG1254" s="2"/>
      <c r="FH1254" s="2"/>
      <c r="FI1254" s="2"/>
      <c r="FJ1254" s="2"/>
      <c r="FK1254" s="2"/>
      <c r="FL1254" s="2"/>
      <c r="FM1254" s="2"/>
      <c r="FN1254" s="2"/>
      <c r="FO1254" s="2"/>
      <c r="FP1254" s="2"/>
      <c r="FQ1254" s="2"/>
      <c r="FR1254" s="2"/>
      <c r="FS1254" s="2"/>
      <c r="FT1254" s="2"/>
      <c r="FU1254" s="2"/>
      <c r="FV1254" s="2"/>
      <c r="FW1254" s="2"/>
      <c r="FX1254" s="2"/>
      <c r="FY1254" s="2"/>
      <c r="FZ1254" s="2"/>
      <c r="GA1254" s="2"/>
      <c r="GB1254" s="2"/>
      <c r="GC1254" s="2"/>
      <c r="GD1254" s="2"/>
      <c r="GE1254" s="2"/>
      <c r="GF1254" s="2"/>
      <c r="GG1254" s="2"/>
      <c r="GH1254" s="2"/>
      <c r="GI1254" s="2"/>
      <c r="GJ1254" s="2"/>
      <c r="GK1254" s="2"/>
      <c r="GL1254" s="2"/>
      <c r="GM1254" s="2"/>
      <c r="GN1254" s="2"/>
      <c r="GO1254" s="2"/>
      <c r="GP1254" s="2"/>
      <c r="GQ1254" s="2"/>
      <c r="GR1254" s="2"/>
      <c r="GS1254" s="2"/>
      <c r="GT1254" s="2"/>
      <c r="GU1254" s="2"/>
      <c r="GV1254" s="2"/>
      <c r="GW1254" s="2"/>
      <c r="GX1254" s="2"/>
      <c r="GY1254" s="2"/>
      <c r="GZ1254" s="2"/>
      <c r="HA1254" s="2"/>
      <c r="HB1254" s="2"/>
      <c r="HC1254" s="2"/>
      <c r="HD1254" s="2"/>
      <c r="HE1254" s="2"/>
      <c r="HF1254" s="2"/>
      <c r="HG1254" s="2"/>
      <c r="HH1254" s="2"/>
      <c r="HI1254" s="2"/>
      <c r="HJ1254" s="2"/>
      <c r="HK1254" s="2"/>
      <c r="HL1254" s="2"/>
      <c r="HM1254" s="2"/>
      <c r="HN1254" s="2"/>
      <c r="HO1254" s="2"/>
      <c r="HP1254" s="2"/>
      <c r="HQ1254" s="2"/>
      <c r="HR1254" s="2"/>
      <c r="HS1254" s="2"/>
      <c r="HT1254" s="2"/>
      <c r="HU1254" s="2"/>
      <c r="HV1254" s="2"/>
      <c r="HW1254" s="2"/>
      <c r="HX1254" s="2"/>
      <c r="HY1254" s="2"/>
      <c r="HZ1254" s="2"/>
      <c r="IA1254" s="2"/>
      <c r="IB1254" s="2"/>
      <c r="IC1254" s="2"/>
      <c r="ID1254" s="2"/>
      <c r="IE1254" s="2"/>
      <c r="IF1254" s="2"/>
      <c r="IG1254" s="2"/>
    </row>
    <row r="1255" spans="1:241" s="3" customFormat="1" x14ac:dyDescent="0.25">
      <c r="A1255" s="33"/>
      <c r="B1255" s="29"/>
      <c r="C1255" s="29"/>
      <c r="D1255" s="30"/>
      <c r="E1255" s="29"/>
      <c r="F1255" s="29"/>
      <c r="G1255" s="29"/>
      <c r="H1255" s="29"/>
      <c r="L1255" s="57"/>
      <c r="M1255" s="57"/>
      <c r="N1255" s="57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  <c r="CC1255" s="2"/>
      <c r="CD1255" s="2"/>
      <c r="CE1255" s="2"/>
      <c r="CF1255" s="2"/>
      <c r="CG1255" s="2"/>
      <c r="CH1255" s="2"/>
      <c r="CI1255" s="2"/>
      <c r="CJ1255" s="2"/>
      <c r="CK1255" s="2"/>
      <c r="CL1255" s="2"/>
      <c r="CM1255" s="2"/>
      <c r="CN1255" s="2"/>
      <c r="CO1255" s="2"/>
      <c r="CP1255" s="2"/>
      <c r="CQ1255" s="2"/>
      <c r="CR1255" s="2"/>
      <c r="CS1255" s="2"/>
      <c r="CT1255" s="2"/>
      <c r="CU1255" s="2"/>
      <c r="CV1255" s="2"/>
      <c r="CW1255" s="2"/>
      <c r="CX1255" s="2"/>
      <c r="CY1255" s="2"/>
      <c r="CZ1255" s="2"/>
      <c r="DA1255" s="2"/>
      <c r="DB1255" s="2"/>
      <c r="DC1255" s="2"/>
      <c r="DD1255" s="2"/>
      <c r="DE1255" s="2"/>
      <c r="DF1255" s="2"/>
      <c r="DG1255" s="2"/>
      <c r="DH1255" s="2"/>
      <c r="DI1255" s="2"/>
      <c r="DJ1255" s="2"/>
      <c r="DK1255" s="2"/>
      <c r="DL1255" s="2"/>
      <c r="DM1255" s="2"/>
      <c r="DN1255" s="2"/>
      <c r="DO1255" s="2"/>
      <c r="DP1255" s="2"/>
      <c r="DQ1255" s="2"/>
      <c r="DR1255" s="2"/>
      <c r="DS1255" s="2"/>
      <c r="DT1255" s="2"/>
      <c r="DU1255" s="2"/>
      <c r="DV1255" s="2"/>
      <c r="DW1255" s="2"/>
      <c r="DX1255" s="2"/>
      <c r="DY1255" s="2"/>
      <c r="DZ1255" s="2"/>
      <c r="EA1255" s="2"/>
      <c r="EB1255" s="2"/>
      <c r="EC1255" s="2"/>
      <c r="ED1255" s="2"/>
      <c r="EE1255" s="2"/>
      <c r="EF1255" s="2"/>
      <c r="EG1255" s="2"/>
      <c r="EH1255" s="2"/>
      <c r="EI1255" s="2"/>
      <c r="EJ1255" s="2"/>
      <c r="EK1255" s="2"/>
      <c r="EL1255" s="2"/>
      <c r="EM1255" s="2"/>
      <c r="EN1255" s="2"/>
      <c r="EO1255" s="2"/>
      <c r="EP1255" s="2"/>
      <c r="EQ1255" s="2"/>
      <c r="ER1255" s="2"/>
      <c r="ES1255" s="2"/>
      <c r="ET1255" s="2"/>
      <c r="EU1255" s="2"/>
      <c r="EV1255" s="2"/>
      <c r="EW1255" s="2"/>
      <c r="EX1255" s="2"/>
      <c r="EY1255" s="2"/>
      <c r="EZ1255" s="2"/>
      <c r="FA1255" s="2"/>
      <c r="FB1255" s="2"/>
      <c r="FC1255" s="2"/>
      <c r="FD1255" s="2"/>
      <c r="FE1255" s="2"/>
      <c r="FF1255" s="2"/>
      <c r="FG1255" s="2"/>
      <c r="FH1255" s="2"/>
      <c r="FI1255" s="2"/>
      <c r="FJ1255" s="2"/>
      <c r="FK1255" s="2"/>
      <c r="FL1255" s="2"/>
      <c r="FM1255" s="2"/>
      <c r="FN1255" s="2"/>
      <c r="FO1255" s="2"/>
      <c r="FP1255" s="2"/>
      <c r="FQ1255" s="2"/>
      <c r="FR1255" s="2"/>
      <c r="FS1255" s="2"/>
      <c r="FT1255" s="2"/>
      <c r="FU1255" s="2"/>
      <c r="FV1255" s="2"/>
      <c r="FW1255" s="2"/>
      <c r="FX1255" s="2"/>
      <c r="FY1255" s="2"/>
      <c r="FZ1255" s="2"/>
      <c r="GA1255" s="2"/>
      <c r="GB1255" s="2"/>
      <c r="GC1255" s="2"/>
      <c r="GD1255" s="2"/>
      <c r="GE1255" s="2"/>
      <c r="GF1255" s="2"/>
      <c r="GG1255" s="2"/>
      <c r="GH1255" s="2"/>
      <c r="GI1255" s="2"/>
      <c r="GJ1255" s="2"/>
      <c r="GK1255" s="2"/>
      <c r="GL1255" s="2"/>
      <c r="GM1255" s="2"/>
      <c r="GN1255" s="2"/>
      <c r="GO1255" s="2"/>
      <c r="GP1255" s="2"/>
      <c r="GQ1255" s="2"/>
      <c r="GR1255" s="2"/>
      <c r="GS1255" s="2"/>
      <c r="GT1255" s="2"/>
      <c r="GU1255" s="2"/>
      <c r="GV1255" s="2"/>
      <c r="GW1255" s="2"/>
      <c r="GX1255" s="2"/>
      <c r="GY1255" s="2"/>
      <c r="GZ1255" s="2"/>
      <c r="HA1255" s="2"/>
      <c r="HB1255" s="2"/>
      <c r="HC1255" s="2"/>
      <c r="HD1255" s="2"/>
      <c r="HE1255" s="2"/>
      <c r="HF1255" s="2"/>
      <c r="HG1255" s="2"/>
      <c r="HH1255" s="2"/>
      <c r="HI1255" s="2"/>
      <c r="HJ1255" s="2"/>
      <c r="HK1255" s="2"/>
      <c r="HL1255" s="2"/>
      <c r="HM1255" s="2"/>
      <c r="HN1255" s="2"/>
      <c r="HO1255" s="2"/>
      <c r="HP1255" s="2"/>
      <c r="HQ1255" s="2"/>
      <c r="HR1255" s="2"/>
      <c r="HS1255" s="2"/>
      <c r="HT1255" s="2"/>
      <c r="HU1255" s="2"/>
      <c r="HV1255" s="2"/>
      <c r="HW1255" s="2"/>
      <c r="HX1255" s="2"/>
      <c r="HY1255" s="2"/>
      <c r="HZ1255" s="2"/>
      <c r="IA1255" s="2"/>
      <c r="IB1255" s="2"/>
      <c r="IC1255" s="2"/>
      <c r="ID1255" s="2"/>
      <c r="IE1255" s="2"/>
      <c r="IF1255" s="2"/>
      <c r="IG1255" s="2"/>
    </row>
    <row r="1256" spans="1:241" s="3" customFormat="1" x14ac:dyDescent="0.25">
      <c r="A1256" s="33"/>
      <c r="B1256" s="29"/>
      <c r="C1256" s="29"/>
      <c r="D1256" s="30"/>
      <c r="E1256" s="29"/>
      <c r="F1256" s="29"/>
      <c r="G1256" s="29"/>
      <c r="H1256" s="29"/>
      <c r="L1256" s="57"/>
      <c r="M1256" s="57"/>
      <c r="N1256" s="57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  <c r="CY1256" s="2"/>
      <c r="CZ1256" s="2"/>
      <c r="DA1256" s="2"/>
      <c r="DB1256" s="2"/>
      <c r="DC1256" s="2"/>
      <c r="DD1256" s="2"/>
      <c r="DE1256" s="2"/>
      <c r="DF1256" s="2"/>
      <c r="DG1256" s="2"/>
      <c r="DH1256" s="2"/>
      <c r="DI1256" s="2"/>
      <c r="DJ1256" s="2"/>
      <c r="DK1256" s="2"/>
      <c r="DL1256" s="2"/>
      <c r="DM1256" s="2"/>
      <c r="DN1256" s="2"/>
      <c r="DO1256" s="2"/>
      <c r="DP1256" s="2"/>
      <c r="DQ1256" s="2"/>
      <c r="DR1256" s="2"/>
      <c r="DS1256" s="2"/>
      <c r="DT1256" s="2"/>
      <c r="DU1256" s="2"/>
      <c r="DV1256" s="2"/>
      <c r="DW1256" s="2"/>
      <c r="DX1256" s="2"/>
      <c r="DY1256" s="2"/>
      <c r="DZ1256" s="2"/>
      <c r="EA1256" s="2"/>
      <c r="EB1256" s="2"/>
      <c r="EC1256" s="2"/>
      <c r="ED1256" s="2"/>
      <c r="EE1256" s="2"/>
      <c r="EF1256" s="2"/>
      <c r="EG1256" s="2"/>
      <c r="EH1256" s="2"/>
      <c r="EI1256" s="2"/>
      <c r="EJ1256" s="2"/>
      <c r="EK1256" s="2"/>
      <c r="EL1256" s="2"/>
      <c r="EM1256" s="2"/>
      <c r="EN1256" s="2"/>
      <c r="EO1256" s="2"/>
      <c r="EP1256" s="2"/>
      <c r="EQ1256" s="2"/>
      <c r="ER1256" s="2"/>
      <c r="ES1256" s="2"/>
      <c r="ET1256" s="2"/>
      <c r="EU1256" s="2"/>
      <c r="EV1256" s="2"/>
      <c r="EW1256" s="2"/>
      <c r="EX1256" s="2"/>
      <c r="EY1256" s="2"/>
      <c r="EZ1256" s="2"/>
      <c r="FA1256" s="2"/>
      <c r="FB1256" s="2"/>
      <c r="FC1256" s="2"/>
      <c r="FD1256" s="2"/>
      <c r="FE1256" s="2"/>
      <c r="FF1256" s="2"/>
      <c r="FG1256" s="2"/>
      <c r="FH1256" s="2"/>
      <c r="FI1256" s="2"/>
      <c r="FJ1256" s="2"/>
      <c r="FK1256" s="2"/>
      <c r="FL1256" s="2"/>
      <c r="FM1256" s="2"/>
      <c r="FN1256" s="2"/>
      <c r="FO1256" s="2"/>
      <c r="FP1256" s="2"/>
      <c r="FQ1256" s="2"/>
      <c r="FR1256" s="2"/>
      <c r="FS1256" s="2"/>
      <c r="FT1256" s="2"/>
      <c r="FU1256" s="2"/>
      <c r="FV1256" s="2"/>
      <c r="FW1256" s="2"/>
      <c r="FX1256" s="2"/>
      <c r="FY1256" s="2"/>
      <c r="FZ1256" s="2"/>
      <c r="GA1256" s="2"/>
      <c r="GB1256" s="2"/>
      <c r="GC1256" s="2"/>
      <c r="GD1256" s="2"/>
      <c r="GE1256" s="2"/>
      <c r="GF1256" s="2"/>
      <c r="GG1256" s="2"/>
      <c r="GH1256" s="2"/>
      <c r="GI1256" s="2"/>
      <c r="GJ1256" s="2"/>
      <c r="GK1256" s="2"/>
      <c r="GL1256" s="2"/>
      <c r="GM1256" s="2"/>
      <c r="GN1256" s="2"/>
      <c r="GO1256" s="2"/>
      <c r="GP1256" s="2"/>
      <c r="GQ1256" s="2"/>
      <c r="GR1256" s="2"/>
      <c r="GS1256" s="2"/>
      <c r="GT1256" s="2"/>
      <c r="GU1256" s="2"/>
      <c r="GV1256" s="2"/>
      <c r="GW1256" s="2"/>
      <c r="GX1256" s="2"/>
      <c r="GY1256" s="2"/>
      <c r="GZ1256" s="2"/>
      <c r="HA1256" s="2"/>
      <c r="HB1256" s="2"/>
      <c r="HC1256" s="2"/>
      <c r="HD1256" s="2"/>
      <c r="HE1256" s="2"/>
      <c r="HF1256" s="2"/>
      <c r="HG1256" s="2"/>
      <c r="HH1256" s="2"/>
      <c r="HI1256" s="2"/>
      <c r="HJ1256" s="2"/>
      <c r="HK1256" s="2"/>
      <c r="HL1256" s="2"/>
      <c r="HM1256" s="2"/>
      <c r="HN1256" s="2"/>
      <c r="HO1256" s="2"/>
      <c r="HP1256" s="2"/>
      <c r="HQ1256" s="2"/>
      <c r="HR1256" s="2"/>
      <c r="HS1256" s="2"/>
      <c r="HT1256" s="2"/>
      <c r="HU1256" s="2"/>
      <c r="HV1256" s="2"/>
      <c r="HW1256" s="2"/>
      <c r="HX1256" s="2"/>
      <c r="HY1256" s="2"/>
      <c r="HZ1256" s="2"/>
      <c r="IA1256" s="2"/>
      <c r="IB1256" s="2"/>
      <c r="IC1256" s="2"/>
      <c r="ID1256" s="2"/>
      <c r="IE1256" s="2"/>
      <c r="IF1256" s="2"/>
      <c r="IG1256" s="2"/>
    </row>
    <row r="1257" spans="1:241" s="3" customFormat="1" x14ac:dyDescent="0.25">
      <c r="A1257" s="33"/>
      <c r="B1257" s="29"/>
      <c r="C1257" s="29"/>
      <c r="D1257" s="30"/>
      <c r="E1257" s="29"/>
      <c r="F1257" s="29"/>
      <c r="G1257" s="29"/>
      <c r="H1257" s="29"/>
      <c r="L1257" s="57"/>
      <c r="M1257" s="57"/>
      <c r="N1257" s="57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  <c r="CY1257" s="2"/>
      <c r="CZ1257" s="2"/>
      <c r="DA1257" s="2"/>
      <c r="DB1257" s="2"/>
      <c r="DC1257" s="2"/>
      <c r="DD1257" s="2"/>
      <c r="DE1257" s="2"/>
      <c r="DF1257" s="2"/>
      <c r="DG1257" s="2"/>
      <c r="DH1257" s="2"/>
      <c r="DI1257" s="2"/>
      <c r="DJ1257" s="2"/>
      <c r="DK1257" s="2"/>
      <c r="DL1257" s="2"/>
      <c r="DM1257" s="2"/>
      <c r="DN1257" s="2"/>
      <c r="DO1257" s="2"/>
      <c r="DP1257" s="2"/>
      <c r="DQ1257" s="2"/>
      <c r="DR1257" s="2"/>
      <c r="DS1257" s="2"/>
      <c r="DT1257" s="2"/>
      <c r="DU1257" s="2"/>
      <c r="DV1257" s="2"/>
      <c r="DW1257" s="2"/>
      <c r="DX1257" s="2"/>
      <c r="DY1257" s="2"/>
      <c r="DZ1257" s="2"/>
      <c r="EA1257" s="2"/>
      <c r="EB1257" s="2"/>
      <c r="EC1257" s="2"/>
      <c r="ED1257" s="2"/>
      <c r="EE1257" s="2"/>
      <c r="EF1257" s="2"/>
      <c r="EG1257" s="2"/>
      <c r="EH1257" s="2"/>
      <c r="EI1257" s="2"/>
      <c r="EJ1257" s="2"/>
      <c r="EK1257" s="2"/>
      <c r="EL1257" s="2"/>
      <c r="EM1257" s="2"/>
      <c r="EN1257" s="2"/>
      <c r="EO1257" s="2"/>
      <c r="EP1257" s="2"/>
      <c r="EQ1257" s="2"/>
      <c r="ER1257" s="2"/>
      <c r="ES1257" s="2"/>
      <c r="ET1257" s="2"/>
      <c r="EU1257" s="2"/>
      <c r="EV1257" s="2"/>
      <c r="EW1257" s="2"/>
      <c r="EX1257" s="2"/>
      <c r="EY1257" s="2"/>
      <c r="EZ1257" s="2"/>
      <c r="FA1257" s="2"/>
      <c r="FB1257" s="2"/>
      <c r="FC1257" s="2"/>
      <c r="FD1257" s="2"/>
      <c r="FE1257" s="2"/>
      <c r="FF1257" s="2"/>
      <c r="FG1257" s="2"/>
      <c r="FH1257" s="2"/>
      <c r="FI1257" s="2"/>
      <c r="FJ1257" s="2"/>
      <c r="FK1257" s="2"/>
      <c r="FL1257" s="2"/>
      <c r="FM1257" s="2"/>
      <c r="FN1257" s="2"/>
      <c r="FO1257" s="2"/>
      <c r="FP1257" s="2"/>
      <c r="FQ1257" s="2"/>
      <c r="FR1257" s="2"/>
      <c r="FS1257" s="2"/>
      <c r="FT1257" s="2"/>
      <c r="FU1257" s="2"/>
      <c r="FV1257" s="2"/>
      <c r="FW1257" s="2"/>
      <c r="FX1257" s="2"/>
      <c r="FY1257" s="2"/>
      <c r="FZ1257" s="2"/>
      <c r="GA1257" s="2"/>
      <c r="GB1257" s="2"/>
      <c r="GC1257" s="2"/>
      <c r="GD1257" s="2"/>
      <c r="GE1257" s="2"/>
      <c r="GF1257" s="2"/>
      <c r="GG1257" s="2"/>
      <c r="GH1257" s="2"/>
      <c r="GI1257" s="2"/>
      <c r="GJ1257" s="2"/>
      <c r="GK1257" s="2"/>
      <c r="GL1257" s="2"/>
      <c r="GM1257" s="2"/>
      <c r="GN1257" s="2"/>
      <c r="GO1257" s="2"/>
      <c r="GP1257" s="2"/>
      <c r="GQ1257" s="2"/>
      <c r="GR1257" s="2"/>
      <c r="GS1257" s="2"/>
      <c r="GT1257" s="2"/>
      <c r="GU1257" s="2"/>
      <c r="GV1257" s="2"/>
      <c r="GW1257" s="2"/>
      <c r="GX1257" s="2"/>
      <c r="GY1257" s="2"/>
      <c r="GZ1257" s="2"/>
      <c r="HA1257" s="2"/>
      <c r="HB1257" s="2"/>
      <c r="HC1257" s="2"/>
      <c r="HD1257" s="2"/>
      <c r="HE1257" s="2"/>
      <c r="HF1257" s="2"/>
      <c r="HG1257" s="2"/>
      <c r="HH1257" s="2"/>
      <c r="HI1257" s="2"/>
      <c r="HJ1257" s="2"/>
      <c r="HK1257" s="2"/>
      <c r="HL1257" s="2"/>
      <c r="HM1257" s="2"/>
      <c r="HN1257" s="2"/>
      <c r="HO1257" s="2"/>
      <c r="HP1257" s="2"/>
      <c r="HQ1257" s="2"/>
      <c r="HR1257" s="2"/>
      <c r="HS1257" s="2"/>
      <c r="HT1257" s="2"/>
      <c r="HU1257" s="2"/>
      <c r="HV1257" s="2"/>
      <c r="HW1257" s="2"/>
      <c r="HX1257" s="2"/>
      <c r="HY1257" s="2"/>
      <c r="HZ1257" s="2"/>
      <c r="IA1257" s="2"/>
      <c r="IB1257" s="2"/>
      <c r="IC1257" s="2"/>
      <c r="ID1257" s="2"/>
      <c r="IE1257" s="2"/>
      <c r="IF1257" s="2"/>
      <c r="IG1257" s="2"/>
    </row>
    <row r="1258" spans="1:241" s="3" customFormat="1" x14ac:dyDescent="0.25">
      <c r="A1258" s="33"/>
      <c r="B1258" s="29"/>
      <c r="C1258" s="29"/>
      <c r="D1258" s="30"/>
      <c r="E1258" s="29"/>
      <c r="F1258" s="29"/>
      <c r="G1258" s="29"/>
      <c r="H1258" s="29"/>
      <c r="L1258" s="57"/>
      <c r="M1258" s="57"/>
      <c r="N1258" s="57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  <c r="CY1258" s="2"/>
      <c r="CZ1258" s="2"/>
      <c r="DA1258" s="2"/>
      <c r="DB1258" s="2"/>
      <c r="DC1258" s="2"/>
      <c r="DD1258" s="2"/>
      <c r="DE1258" s="2"/>
      <c r="DF1258" s="2"/>
      <c r="DG1258" s="2"/>
      <c r="DH1258" s="2"/>
      <c r="DI1258" s="2"/>
      <c r="DJ1258" s="2"/>
      <c r="DK1258" s="2"/>
      <c r="DL1258" s="2"/>
      <c r="DM1258" s="2"/>
      <c r="DN1258" s="2"/>
      <c r="DO1258" s="2"/>
      <c r="DP1258" s="2"/>
      <c r="DQ1258" s="2"/>
      <c r="DR1258" s="2"/>
      <c r="DS1258" s="2"/>
      <c r="DT1258" s="2"/>
      <c r="DU1258" s="2"/>
      <c r="DV1258" s="2"/>
      <c r="DW1258" s="2"/>
      <c r="DX1258" s="2"/>
      <c r="DY1258" s="2"/>
      <c r="DZ1258" s="2"/>
      <c r="EA1258" s="2"/>
      <c r="EB1258" s="2"/>
      <c r="EC1258" s="2"/>
      <c r="ED1258" s="2"/>
      <c r="EE1258" s="2"/>
      <c r="EF1258" s="2"/>
      <c r="EG1258" s="2"/>
      <c r="EH1258" s="2"/>
      <c r="EI1258" s="2"/>
      <c r="EJ1258" s="2"/>
      <c r="EK1258" s="2"/>
      <c r="EL1258" s="2"/>
      <c r="EM1258" s="2"/>
      <c r="EN1258" s="2"/>
      <c r="EO1258" s="2"/>
      <c r="EP1258" s="2"/>
      <c r="EQ1258" s="2"/>
      <c r="ER1258" s="2"/>
      <c r="ES1258" s="2"/>
      <c r="ET1258" s="2"/>
      <c r="EU1258" s="2"/>
      <c r="EV1258" s="2"/>
      <c r="EW1258" s="2"/>
      <c r="EX1258" s="2"/>
      <c r="EY1258" s="2"/>
      <c r="EZ1258" s="2"/>
      <c r="FA1258" s="2"/>
      <c r="FB1258" s="2"/>
      <c r="FC1258" s="2"/>
      <c r="FD1258" s="2"/>
      <c r="FE1258" s="2"/>
      <c r="FF1258" s="2"/>
      <c r="FG1258" s="2"/>
      <c r="FH1258" s="2"/>
      <c r="FI1258" s="2"/>
      <c r="FJ1258" s="2"/>
      <c r="FK1258" s="2"/>
      <c r="FL1258" s="2"/>
      <c r="FM1258" s="2"/>
      <c r="FN1258" s="2"/>
      <c r="FO1258" s="2"/>
      <c r="FP1258" s="2"/>
      <c r="FQ1258" s="2"/>
      <c r="FR1258" s="2"/>
      <c r="FS1258" s="2"/>
      <c r="FT1258" s="2"/>
      <c r="FU1258" s="2"/>
      <c r="FV1258" s="2"/>
      <c r="FW1258" s="2"/>
      <c r="FX1258" s="2"/>
      <c r="FY1258" s="2"/>
      <c r="FZ1258" s="2"/>
      <c r="GA1258" s="2"/>
      <c r="GB1258" s="2"/>
      <c r="GC1258" s="2"/>
      <c r="GD1258" s="2"/>
      <c r="GE1258" s="2"/>
      <c r="GF1258" s="2"/>
      <c r="GG1258" s="2"/>
      <c r="GH1258" s="2"/>
      <c r="GI1258" s="2"/>
      <c r="GJ1258" s="2"/>
      <c r="GK1258" s="2"/>
      <c r="GL1258" s="2"/>
      <c r="GM1258" s="2"/>
      <c r="GN1258" s="2"/>
      <c r="GO1258" s="2"/>
      <c r="GP1258" s="2"/>
      <c r="GQ1258" s="2"/>
      <c r="GR1258" s="2"/>
      <c r="GS1258" s="2"/>
      <c r="GT1258" s="2"/>
      <c r="GU1258" s="2"/>
      <c r="GV1258" s="2"/>
      <c r="GW1258" s="2"/>
      <c r="GX1258" s="2"/>
      <c r="GY1258" s="2"/>
      <c r="GZ1258" s="2"/>
      <c r="HA1258" s="2"/>
      <c r="HB1258" s="2"/>
      <c r="HC1258" s="2"/>
      <c r="HD1258" s="2"/>
      <c r="HE1258" s="2"/>
      <c r="HF1258" s="2"/>
      <c r="HG1258" s="2"/>
      <c r="HH1258" s="2"/>
      <c r="HI1258" s="2"/>
      <c r="HJ1258" s="2"/>
      <c r="HK1258" s="2"/>
      <c r="HL1258" s="2"/>
      <c r="HM1258" s="2"/>
      <c r="HN1258" s="2"/>
      <c r="HO1258" s="2"/>
      <c r="HP1258" s="2"/>
      <c r="HQ1258" s="2"/>
      <c r="HR1258" s="2"/>
      <c r="HS1258" s="2"/>
      <c r="HT1258" s="2"/>
      <c r="HU1258" s="2"/>
      <c r="HV1258" s="2"/>
      <c r="HW1258" s="2"/>
      <c r="HX1258" s="2"/>
      <c r="HY1258" s="2"/>
      <c r="HZ1258" s="2"/>
      <c r="IA1258" s="2"/>
      <c r="IB1258" s="2"/>
      <c r="IC1258" s="2"/>
      <c r="ID1258" s="2"/>
      <c r="IE1258" s="2"/>
      <c r="IF1258" s="2"/>
      <c r="IG1258" s="2"/>
    </row>
    <row r="1259" spans="1:241" s="3" customFormat="1" x14ac:dyDescent="0.25">
      <c r="A1259" s="33"/>
      <c r="B1259" s="29"/>
      <c r="C1259" s="29"/>
      <c r="D1259" s="30"/>
      <c r="E1259" s="29"/>
      <c r="F1259" s="29"/>
      <c r="G1259" s="29"/>
      <c r="H1259" s="29"/>
      <c r="L1259" s="57"/>
      <c r="M1259" s="57"/>
      <c r="N1259" s="57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  <c r="CC1259" s="2"/>
      <c r="CD1259" s="2"/>
      <c r="CE1259" s="2"/>
      <c r="CF1259" s="2"/>
      <c r="CG1259" s="2"/>
      <c r="CH1259" s="2"/>
      <c r="CI1259" s="2"/>
      <c r="CJ1259" s="2"/>
      <c r="CK1259" s="2"/>
      <c r="CL1259" s="2"/>
      <c r="CM1259" s="2"/>
      <c r="CN1259" s="2"/>
      <c r="CO1259" s="2"/>
      <c r="CP1259" s="2"/>
      <c r="CQ1259" s="2"/>
      <c r="CR1259" s="2"/>
      <c r="CS1259" s="2"/>
      <c r="CT1259" s="2"/>
      <c r="CU1259" s="2"/>
      <c r="CV1259" s="2"/>
      <c r="CW1259" s="2"/>
      <c r="CX1259" s="2"/>
      <c r="CY1259" s="2"/>
      <c r="CZ1259" s="2"/>
      <c r="DA1259" s="2"/>
      <c r="DB1259" s="2"/>
      <c r="DC1259" s="2"/>
      <c r="DD1259" s="2"/>
      <c r="DE1259" s="2"/>
      <c r="DF1259" s="2"/>
      <c r="DG1259" s="2"/>
      <c r="DH1259" s="2"/>
      <c r="DI1259" s="2"/>
      <c r="DJ1259" s="2"/>
      <c r="DK1259" s="2"/>
      <c r="DL1259" s="2"/>
      <c r="DM1259" s="2"/>
      <c r="DN1259" s="2"/>
      <c r="DO1259" s="2"/>
      <c r="DP1259" s="2"/>
      <c r="DQ1259" s="2"/>
      <c r="DR1259" s="2"/>
      <c r="DS1259" s="2"/>
      <c r="DT1259" s="2"/>
      <c r="DU1259" s="2"/>
      <c r="DV1259" s="2"/>
      <c r="DW1259" s="2"/>
      <c r="DX1259" s="2"/>
      <c r="DY1259" s="2"/>
      <c r="DZ1259" s="2"/>
      <c r="EA1259" s="2"/>
      <c r="EB1259" s="2"/>
      <c r="EC1259" s="2"/>
      <c r="ED1259" s="2"/>
      <c r="EE1259" s="2"/>
      <c r="EF1259" s="2"/>
      <c r="EG1259" s="2"/>
      <c r="EH1259" s="2"/>
      <c r="EI1259" s="2"/>
      <c r="EJ1259" s="2"/>
      <c r="EK1259" s="2"/>
      <c r="EL1259" s="2"/>
      <c r="EM1259" s="2"/>
      <c r="EN1259" s="2"/>
      <c r="EO1259" s="2"/>
      <c r="EP1259" s="2"/>
      <c r="EQ1259" s="2"/>
      <c r="ER1259" s="2"/>
      <c r="ES1259" s="2"/>
      <c r="ET1259" s="2"/>
      <c r="EU1259" s="2"/>
      <c r="EV1259" s="2"/>
      <c r="EW1259" s="2"/>
      <c r="EX1259" s="2"/>
      <c r="EY1259" s="2"/>
      <c r="EZ1259" s="2"/>
      <c r="FA1259" s="2"/>
      <c r="FB1259" s="2"/>
      <c r="FC1259" s="2"/>
      <c r="FD1259" s="2"/>
      <c r="FE1259" s="2"/>
      <c r="FF1259" s="2"/>
      <c r="FG1259" s="2"/>
      <c r="FH1259" s="2"/>
      <c r="FI1259" s="2"/>
      <c r="FJ1259" s="2"/>
      <c r="FK1259" s="2"/>
      <c r="FL1259" s="2"/>
      <c r="FM1259" s="2"/>
      <c r="FN1259" s="2"/>
      <c r="FO1259" s="2"/>
      <c r="FP1259" s="2"/>
      <c r="FQ1259" s="2"/>
      <c r="FR1259" s="2"/>
      <c r="FS1259" s="2"/>
      <c r="FT1259" s="2"/>
      <c r="FU1259" s="2"/>
      <c r="FV1259" s="2"/>
      <c r="FW1259" s="2"/>
      <c r="FX1259" s="2"/>
      <c r="FY1259" s="2"/>
      <c r="FZ1259" s="2"/>
      <c r="GA1259" s="2"/>
      <c r="GB1259" s="2"/>
      <c r="GC1259" s="2"/>
      <c r="GD1259" s="2"/>
      <c r="GE1259" s="2"/>
      <c r="GF1259" s="2"/>
      <c r="GG1259" s="2"/>
      <c r="GH1259" s="2"/>
      <c r="GI1259" s="2"/>
      <c r="GJ1259" s="2"/>
      <c r="GK1259" s="2"/>
      <c r="GL1259" s="2"/>
      <c r="GM1259" s="2"/>
      <c r="GN1259" s="2"/>
      <c r="GO1259" s="2"/>
      <c r="GP1259" s="2"/>
      <c r="GQ1259" s="2"/>
      <c r="GR1259" s="2"/>
      <c r="GS1259" s="2"/>
      <c r="GT1259" s="2"/>
      <c r="GU1259" s="2"/>
      <c r="GV1259" s="2"/>
      <c r="GW1259" s="2"/>
      <c r="GX1259" s="2"/>
      <c r="GY1259" s="2"/>
      <c r="GZ1259" s="2"/>
      <c r="HA1259" s="2"/>
      <c r="HB1259" s="2"/>
      <c r="HC1259" s="2"/>
      <c r="HD1259" s="2"/>
      <c r="HE1259" s="2"/>
      <c r="HF1259" s="2"/>
      <c r="HG1259" s="2"/>
      <c r="HH1259" s="2"/>
      <c r="HI1259" s="2"/>
      <c r="HJ1259" s="2"/>
      <c r="HK1259" s="2"/>
      <c r="HL1259" s="2"/>
      <c r="HM1259" s="2"/>
      <c r="HN1259" s="2"/>
      <c r="HO1259" s="2"/>
      <c r="HP1259" s="2"/>
      <c r="HQ1259" s="2"/>
      <c r="HR1259" s="2"/>
      <c r="HS1259" s="2"/>
      <c r="HT1259" s="2"/>
      <c r="HU1259" s="2"/>
      <c r="HV1259" s="2"/>
      <c r="HW1259" s="2"/>
      <c r="HX1259" s="2"/>
      <c r="HY1259" s="2"/>
      <c r="HZ1259" s="2"/>
      <c r="IA1259" s="2"/>
      <c r="IB1259" s="2"/>
      <c r="IC1259" s="2"/>
      <c r="ID1259" s="2"/>
      <c r="IE1259" s="2"/>
      <c r="IF1259" s="2"/>
      <c r="IG1259" s="2"/>
    </row>
    <row r="1260" spans="1:241" s="3" customFormat="1" x14ac:dyDescent="0.25">
      <c r="A1260" s="33"/>
      <c r="B1260" s="29"/>
      <c r="C1260" s="29"/>
      <c r="D1260" s="30"/>
      <c r="E1260" s="29"/>
      <c r="F1260" s="29"/>
      <c r="G1260" s="29"/>
      <c r="H1260" s="29"/>
      <c r="L1260" s="57"/>
      <c r="M1260" s="57"/>
      <c r="N1260" s="57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  <c r="CY1260" s="2"/>
      <c r="CZ1260" s="2"/>
      <c r="DA1260" s="2"/>
      <c r="DB1260" s="2"/>
      <c r="DC1260" s="2"/>
      <c r="DD1260" s="2"/>
      <c r="DE1260" s="2"/>
      <c r="DF1260" s="2"/>
      <c r="DG1260" s="2"/>
      <c r="DH1260" s="2"/>
      <c r="DI1260" s="2"/>
      <c r="DJ1260" s="2"/>
      <c r="DK1260" s="2"/>
      <c r="DL1260" s="2"/>
      <c r="DM1260" s="2"/>
      <c r="DN1260" s="2"/>
      <c r="DO1260" s="2"/>
      <c r="DP1260" s="2"/>
      <c r="DQ1260" s="2"/>
      <c r="DR1260" s="2"/>
      <c r="DS1260" s="2"/>
      <c r="DT1260" s="2"/>
      <c r="DU1260" s="2"/>
      <c r="DV1260" s="2"/>
      <c r="DW1260" s="2"/>
      <c r="DX1260" s="2"/>
      <c r="DY1260" s="2"/>
      <c r="DZ1260" s="2"/>
      <c r="EA1260" s="2"/>
      <c r="EB1260" s="2"/>
      <c r="EC1260" s="2"/>
      <c r="ED1260" s="2"/>
      <c r="EE1260" s="2"/>
      <c r="EF1260" s="2"/>
      <c r="EG1260" s="2"/>
      <c r="EH1260" s="2"/>
      <c r="EI1260" s="2"/>
      <c r="EJ1260" s="2"/>
      <c r="EK1260" s="2"/>
      <c r="EL1260" s="2"/>
      <c r="EM1260" s="2"/>
      <c r="EN1260" s="2"/>
      <c r="EO1260" s="2"/>
      <c r="EP1260" s="2"/>
      <c r="EQ1260" s="2"/>
      <c r="ER1260" s="2"/>
      <c r="ES1260" s="2"/>
      <c r="ET1260" s="2"/>
      <c r="EU1260" s="2"/>
      <c r="EV1260" s="2"/>
      <c r="EW1260" s="2"/>
      <c r="EX1260" s="2"/>
      <c r="EY1260" s="2"/>
      <c r="EZ1260" s="2"/>
      <c r="FA1260" s="2"/>
      <c r="FB1260" s="2"/>
      <c r="FC1260" s="2"/>
      <c r="FD1260" s="2"/>
      <c r="FE1260" s="2"/>
      <c r="FF1260" s="2"/>
      <c r="FG1260" s="2"/>
      <c r="FH1260" s="2"/>
      <c r="FI1260" s="2"/>
      <c r="FJ1260" s="2"/>
      <c r="FK1260" s="2"/>
      <c r="FL1260" s="2"/>
      <c r="FM1260" s="2"/>
      <c r="FN1260" s="2"/>
      <c r="FO1260" s="2"/>
      <c r="FP1260" s="2"/>
      <c r="FQ1260" s="2"/>
      <c r="FR1260" s="2"/>
      <c r="FS1260" s="2"/>
      <c r="FT1260" s="2"/>
      <c r="FU1260" s="2"/>
      <c r="FV1260" s="2"/>
      <c r="FW1260" s="2"/>
      <c r="FX1260" s="2"/>
      <c r="FY1260" s="2"/>
      <c r="FZ1260" s="2"/>
      <c r="GA1260" s="2"/>
      <c r="GB1260" s="2"/>
      <c r="GC1260" s="2"/>
      <c r="GD1260" s="2"/>
      <c r="GE1260" s="2"/>
      <c r="GF1260" s="2"/>
      <c r="GG1260" s="2"/>
      <c r="GH1260" s="2"/>
      <c r="GI1260" s="2"/>
      <c r="GJ1260" s="2"/>
      <c r="GK1260" s="2"/>
      <c r="GL1260" s="2"/>
      <c r="GM1260" s="2"/>
      <c r="GN1260" s="2"/>
      <c r="GO1260" s="2"/>
      <c r="GP1260" s="2"/>
      <c r="GQ1260" s="2"/>
      <c r="GR1260" s="2"/>
      <c r="GS1260" s="2"/>
      <c r="GT1260" s="2"/>
      <c r="GU1260" s="2"/>
      <c r="GV1260" s="2"/>
      <c r="GW1260" s="2"/>
      <c r="GX1260" s="2"/>
      <c r="GY1260" s="2"/>
      <c r="GZ1260" s="2"/>
      <c r="HA1260" s="2"/>
      <c r="HB1260" s="2"/>
      <c r="HC1260" s="2"/>
      <c r="HD1260" s="2"/>
      <c r="HE1260" s="2"/>
      <c r="HF1260" s="2"/>
      <c r="HG1260" s="2"/>
      <c r="HH1260" s="2"/>
      <c r="HI1260" s="2"/>
      <c r="HJ1260" s="2"/>
      <c r="HK1260" s="2"/>
      <c r="HL1260" s="2"/>
      <c r="HM1260" s="2"/>
      <c r="HN1260" s="2"/>
      <c r="HO1260" s="2"/>
      <c r="HP1260" s="2"/>
      <c r="HQ1260" s="2"/>
      <c r="HR1260" s="2"/>
      <c r="HS1260" s="2"/>
      <c r="HT1260" s="2"/>
      <c r="HU1260" s="2"/>
      <c r="HV1260" s="2"/>
      <c r="HW1260" s="2"/>
      <c r="HX1260" s="2"/>
      <c r="HY1260" s="2"/>
      <c r="HZ1260" s="2"/>
      <c r="IA1260" s="2"/>
      <c r="IB1260" s="2"/>
      <c r="IC1260" s="2"/>
      <c r="ID1260" s="2"/>
      <c r="IE1260" s="2"/>
      <c r="IF1260" s="2"/>
      <c r="IG1260" s="2"/>
    </row>
    <row r="1261" spans="1:241" s="3" customFormat="1" x14ac:dyDescent="0.25">
      <c r="A1261" s="33"/>
      <c r="B1261" s="29"/>
      <c r="C1261" s="29"/>
      <c r="D1261" s="30"/>
      <c r="E1261" s="29"/>
      <c r="F1261" s="29"/>
      <c r="G1261" s="29"/>
      <c r="H1261" s="29"/>
      <c r="L1261" s="57"/>
      <c r="M1261" s="57"/>
      <c r="N1261" s="57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  <c r="CC1261" s="2"/>
      <c r="CD1261" s="2"/>
      <c r="CE1261" s="2"/>
      <c r="CF1261" s="2"/>
      <c r="CG1261" s="2"/>
      <c r="CH1261" s="2"/>
      <c r="CI1261" s="2"/>
      <c r="CJ1261" s="2"/>
      <c r="CK1261" s="2"/>
      <c r="CL1261" s="2"/>
      <c r="CM1261" s="2"/>
      <c r="CN1261" s="2"/>
      <c r="CO1261" s="2"/>
      <c r="CP1261" s="2"/>
      <c r="CQ1261" s="2"/>
      <c r="CR1261" s="2"/>
      <c r="CS1261" s="2"/>
      <c r="CT1261" s="2"/>
      <c r="CU1261" s="2"/>
      <c r="CV1261" s="2"/>
      <c r="CW1261" s="2"/>
      <c r="CX1261" s="2"/>
      <c r="CY1261" s="2"/>
      <c r="CZ1261" s="2"/>
      <c r="DA1261" s="2"/>
      <c r="DB1261" s="2"/>
      <c r="DC1261" s="2"/>
      <c r="DD1261" s="2"/>
      <c r="DE1261" s="2"/>
      <c r="DF1261" s="2"/>
      <c r="DG1261" s="2"/>
      <c r="DH1261" s="2"/>
      <c r="DI1261" s="2"/>
      <c r="DJ1261" s="2"/>
      <c r="DK1261" s="2"/>
      <c r="DL1261" s="2"/>
      <c r="DM1261" s="2"/>
      <c r="DN1261" s="2"/>
      <c r="DO1261" s="2"/>
      <c r="DP1261" s="2"/>
      <c r="DQ1261" s="2"/>
      <c r="DR1261" s="2"/>
      <c r="DS1261" s="2"/>
      <c r="DT1261" s="2"/>
      <c r="DU1261" s="2"/>
      <c r="DV1261" s="2"/>
      <c r="DW1261" s="2"/>
      <c r="DX1261" s="2"/>
      <c r="DY1261" s="2"/>
      <c r="DZ1261" s="2"/>
      <c r="EA1261" s="2"/>
      <c r="EB1261" s="2"/>
      <c r="EC1261" s="2"/>
      <c r="ED1261" s="2"/>
      <c r="EE1261" s="2"/>
      <c r="EF1261" s="2"/>
      <c r="EG1261" s="2"/>
      <c r="EH1261" s="2"/>
      <c r="EI1261" s="2"/>
      <c r="EJ1261" s="2"/>
      <c r="EK1261" s="2"/>
      <c r="EL1261" s="2"/>
      <c r="EM1261" s="2"/>
      <c r="EN1261" s="2"/>
      <c r="EO1261" s="2"/>
      <c r="EP1261" s="2"/>
      <c r="EQ1261" s="2"/>
      <c r="ER1261" s="2"/>
      <c r="ES1261" s="2"/>
      <c r="ET1261" s="2"/>
      <c r="EU1261" s="2"/>
      <c r="EV1261" s="2"/>
      <c r="EW1261" s="2"/>
      <c r="EX1261" s="2"/>
      <c r="EY1261" s="2"/>
      <c r="EZ1261" s="2"/>
      <c r="FA1261" s="2"/>
      <c r="FB1261" s="2"/>
      <c r="FC1261" s="2"/>
      <c r="FD1261" s="2"/>
      <c r="FE1261" s="2"/>
      <c r="FF1261" s="2"/>
      <c r="FG1261" s="2"/>
      <c r="FH1261" s="2"/>
      <c r="FI1261" s="2"/>
      <c r="FJ1261" s="2"/>
      <c r="FK1261" s="2"/>
      <c r="FL1261" s="2"/>
      <c r="FM1261" s="2"/>
      <c r="FN1261" s="2"/>
      <c r="FO1261" s="2"/>
      <c r="FP1261" s="2"/>
      <c r="FQ1261" s="2"/>
      <c r="FR1261" s="2"/>
      <c r="FS1261" s="2"/>
      <c r="FT1261" s="2"/>
      <c r="FU1261" s="2"/>
      <c r="FV1261" s="2"/>
      <c r="FW1261" s="2"/>
      <c r="FX1261" s="2"/>
      <c r="FY1261" s="2"/>
      <c r="FZ1261" s="2"/>
      <c r="GA1261" s="2"/>
      <c r="GB1261" s="2"/>
      <c r="GC1261" s="2"/>
      <c r="GD1261" s="2"/>
      <c r="GE1261" s="2"/>
      <c r="GF1261" s="2"/>
      <c r="GG1261" s="2"/>
      <c r="GH1261" s="2"/>
      <c r="GI1261" s="2"/>
      <c r="GJ1261" s="2"/>
      <c r="GK1261" s="2"/>
      <c r="GL1261" s="2"/>
      <c r="GM1261" s="2"/>
      <c r="GN1261" s="2"/>
      <c r="GO1261" s="2"/>
      <c r="GP1261" s="2"/>
      <c r="GQ1261" s="2"/>
      <c r="GR1261" s="2"/>
      <c r="GS1261" s="2"/>
      <c r="GT1261" s="2"/>
      <c r="GU1261" s="2"/>
      <c r="GV1261" s="2"/>
      <c r="GW1261" s="2"/>
      <c r="GX1261" s="2"/>
      <c r="GY1261" s="2"/>
      <c r="GZ1261" s="2"/>
      <c r="HA1261" s="2"/>
      <c r="HB1261" s="2"/>
      <c r="HC1261" s="2"/>
      <c r="HD1261" s="2"/>
      <c r="HE1261" s="2"/>
      <c r="HF1261" s="2"/>
      <c r="HG1261" s="2"/>
      <c r="HH1261" s="2"/>
      <c r="HI1261" s="2"/>
      <c r="HJ1261" s="2"/>
      <c r="HK1261" s="2"/>
      <c r="HL1261" s="2"/>
      <c r="HM1261" s="2"/>
      <c r="HN1261" s="2"/>
      <c r="HO1261" s="2"/>
      <c r="HP1261" s="2"/>
      <c r="HQ1261" s="2"/>
      <c r="HR1261" s="2"/>
      <c r="HS1261" s="2"/>
      <c r="HT1261" s="2"/>
      <c r="HU1261" s="2"/>
      <c r="HV1261" s="2"/>
      <c r="HW1261" s="2"/>
      <c r="HX1261" s="2"/>
      <c r="HY1261" s="2"/>
      <c r="HZ1261" s="2"/>
      <c r="IA1261" s="2"/>
      <c r="IB1261" s="2"/>
      <c r="IC1261" s="2"/>
      <c r="ID1261" s="2"/>
      <c r="IE1261" s="2"/>
      <c r="IF1261" s="2"/>
      <c r="IG1261" s="2"/>
    </row>
    <row r="1262" spans="1:241" s="3" customFormat="1" x14ac:dyDescent="0.25">
      <c r="A1262" s="33"/>
      <c r="B1262" s="29"/>
      <c r="C1262" s="29"/>
      <c r="D1262" s="30"/>
      <c r="E1262" s="29"/>
      <c r="F1262" s="29"/>
      <c r="G1262" s="29"/>
      <c r="H1262" s="29"/>
      <c r="L1262" s="57"/>
      <c r="M1262" s="57"/>
      <c r="N1262" s="57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  <c r="CC1262" s="2"/>
      <c r="CD1262" s="2"/>
      <c r="CE1262" s="2"/>
      <c r="CF1262" s="2"/>
      <c r="CG1262" s="2"/>
      <c r="CH1262" s="2"/>
      <c r="CI1262" s="2"/>
      <c r="CJ1262" s="2"/>
      <c r="CK1262" s="2"/>
      <c r="CL1262" s="2"/>
      <c r="CM1262" s="2"/>
      <c r="CN1262" s="2"/>
      <c r="CO1262" s="2"/>
      <c r="CP1262" s="2"/>
      <c r="CQ1262" s="2"/>
      <c r="CR1262" s="2"/>
      <c r="CS1262" s="2"/>
      <c r="CT1262" s="2"/>
      <c r="CU1262" s="2"/>
      <c r="CV1262" s="2"/>
      <c r="CW1262" s="2"/>
      <c r="CX1262" s="2"/>
      <c r="CY1262" s="2"/>
      <c r="CZ1262" s="2"/>
      <c r="DA1262" s="2"/>
      <c r="DB1262" s="2"/>
      <c r="DC1262" s="2"/>
      <c r="DD1262" s="2"/>
      <c r="DE1262" s="2"/>
      <c r="DF1262" s="2"/>
      <c r="DG1262" s="2"/>
      <c r="DH1262" s="2"/>
      <c r="DI1262" s="2"/>
      <c r="DJ1262" s="2"/>
      <c r="DK1262" s="2"/>
      <c r="DL1262" s="2"/>
      <c r="DM1262" s="2"/>
      <c r="DN1262" s="2"/>
      <c r="DO1262" s="2"/>
      <c r="DP1262" s="2"/>
      <c r="DQ1262" s="2"/>
      <c r="DR1262" s="2"/>
      <c r="DS1262" s="2"/>
      <c r="DT1262" s="2"/>
      <c r="DU1262" s="2"/>
      <c r="DV1262" s="2"/>
      <c r="DW1262" s="2"/>
      <c r="DX1262" s="2"/>
      <c r="DY1262" s="2"/>
      <c r="DZ1262" s="2"/>
      <c r="EA1262" s="2"/>
      <c r="EB1262" s="2"/>
      <c r="EC1262" s="2"/>
      <c r="ED1262" s="2"/>
      <c r="EE1262" s="2"/>
      <c r="EF1262" s="2"/>
      <c r="EG1262" s="2"/>
      <c r="EH1262" s="2"/>
      <c r="EI1262" s="2"/>
      <c r="EJ1262" s="2"/>
      <c r="EK1262" s="2"/>
      <c r="EL1262" s="2"/>
      <c r="EM1262" s="2"/>
      <c r="EN1262" s="2"/>
      <c r="EO1262" s="2"/>
      <c r="EP1262" s="2"/>
      <c r="EQ1262" s="2"/>
      <c r="ER1262" s="2"/>
      <c r="ES1262" s="2"/>
      <c r="ET1262" s="2"/>
      <c r="EU1262" s="2"/>
      <c r="EV1262" s="2"/>
      <c r="EW1262" s="2"/>
      <c r="EX1262" s="2"/>
      <c r="EY1262" s="2"/>
      <c r="EZ1262" s="2"/>
      <c r="FA1262" s="2"/>
      <c r="FB1262" s="2"/>
      <c r="FC1262" s="2"/>
      <c r="FD1262" s="2"/>
      <c r="FE1262" s="2"/>
      <c r="FF1262" s="2"/>
      <c r="FG1262" s="2"/>
      <c r="FH1262" s="2"/>
      <c r="FI1262" s="2"/>
      <c r="FJ1262" s="2"/>
      <c r="FK1262" s="2"/>
      <c r="FL1262" s="2"/>
      <c r="FM1262" s="2"/>
      <c r="FN1262" s="2"/>
      <c r="FO1262" s="2"/>
      <c r="FP1262" s="2"/>
      <c r="FQ1262" s="2"/>
      <c r="FR1262" s="2"/>
      <c r="FS1262" s="2"/>
      <c r="FT1262" s="2"/>
      <c r="FU1262" s="2"/>
      <c r="FV1262" s="2"/>
      <c r="FW1262" s="2"/>
      <c r="FX1262" s="2"/>
      <c r="FY1262" s="2"/>
      <c r="FZ1262" s="2"/>
      <c r="GA1262" s="2"/>
      <c r="GB1262" s="2"/>
      <c r="GC1262" s="2"/>
      <c r="GD1262" s="2"/>
      <c r="GE1262" s="2"/>
      <c r="GF1262" s="2"/>
      <c r="GG1262" s="2"/>
      <c r="GH1262" s="2"/>
      <c r="GI1262" s="2"/>
      <c r="GJ1262" s="2"/>
      <c r="GK1262" s="2"/>
      <c r="GL1262" s="2"/>
      <c r="GM1262" s="2"/>
      <c r="GN1262" s="2"/>
      <c r="GO1262" s="2"/>
      <c r="GP1262" s="2"/>
      <c r="GQ1262" s="2"/>
      <c r="GR1262" s="2"/>
      <c r="GS1262" s="2"/>
      <c r="GT1262" s="2"/>
      <c r="GU1262" s="2"/>
      <c r="GV1262" s="2"/>
      <c r="GW1262" s="2"/>
      <c r="GX1262" s="2"/>
      <c r="GY1262" s="2"/>
      <c r="GZ1262" s="2"/>
      <c r="HA1262" s="2"/>
      <c r="HB1262" s="2"/>
      <c r="HC1262" s="2"/>
      <c r="HD1262" s="2"/>
      <c r="HE1262" s="2"/>
      <c r="HF1262" s="2"/>
      <c r="HG1262" s="2"/>
      <c r="HH1262" s="2"/>
      <c r="HI1262" s="2"/>
      <c r="HJ1262" s="2"/>
      <c r="HK1262" s="2"/>
      <c r="HL1262" s="2"/>
      <c r="HM1262" s="2"/>
      <c r="HN1262" s="2"/>
      <c r="HO1262" s="2"/>
      <c r="HP1262" s="2"/>
      <c r="HQ1262" s="2"/>
      <c r="HR1262" s="2"/>
      <c r="HS1262" s="2"/>
      <c r="HT1262" s="2"/>
      <c r="HU1262" s="2"/>
      <c r="HV1262" s="2"/>
      <c r="HW1262" s="2"/>
      <c r="HX1262" s="2"/>
      <c r="HY1262" s="2"/>
      <c r="HZ1262" s="2"/>
      <c r="IA1262" s="2"/>
      <c r="IB1262" s="2"/>
      <c r="IC1262" s="2"/>
      <c r="ID1262" s="2"/>
      <c r="IE1262" s="2"/>
      <c r="IF1262" s="2"/>
      <c r="IG1262" s="2"/>
    </row>
    <row r="1263" spans="1:241" s="3" customFormat="1" x14ac:dyDescent="0.25">
      <c r="A1263" s="33"/>
      <c r="B1263" s="29"/>
      <c r="C1263" s="29"/>
      <c r="D1263" s="30"/>
      <c r="E1263" s="29"/>
      <c r="F1263" s="29"/>
      <c r="G1263" s="29"/>
      <c r="H1263" s="29"/>
      <c r="L1263" s="57"/>
      <c r="M1263" s="57"/>
      <c r="N1263" s="57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  <c r="CC1263" s="2"/>
      <c r="CD1263" s="2"/>
      <c r="CE1263" s="2"/>
      <c r="CF1263" s="2"/>
      <c r="CG1263" s="2"/>
      <c r="CH1263" s="2"/>
      <c r="CI1263" s="2"/>
      <c r="CJ1263" s="2"/>
      <c r="CK1263" s="2"/>
      <c r="CL1263" s="2"/>
      <c r="CM1263" s="2"/>
      <c r="CN1263" s="2"/>
      <c r="CO1263" s="2"/>
      <c r="CP1263" s="2"/>
      <c r="CQ1263" s="2"/>
      <c r="CR1263" s="2"/>
      <c r="CS1263" s="2"/>
      <c r="CT1263" s="2"/>
      <c r="CU1263" s="2"/>
      <c r="CV1263" s="2"/>
      <c r="CW1263" s="2"/>
      <c r="CX1263" s="2"/>
      <c r="CY1263" s="2"/>
      <c r="CZ1263" s="2"/>
      <c r="DA1263" s="2"/>
      <c r="DB1263" s="2"/>
      <c r="DC1263" s="2"/>
      <c r="DD1263" s="2"/>
      <c r="DE1263" s="2"/>
      <c r="DF1263" s="2"/>
      <c r="DG1263" s="2"/>
      <c r="DH1263" s="2"/>
      <c r="DI1263" s="2"/>
      <c r="DJ1263" s="2"/>
      <c r="DK1263" s="2"/>
      <c r="DL1263" s="2"/>
      <c r="DM1263" s="2"/>
      <c r="DN1263" s="2"/>
      <c r="DO1263" s="2"/>
      <c r="DP1263" s="2"/>
      <c r="DQ1263" s="2"/>
      <c r="DR1263" s="2"/>
      <c r="DS1263" s="2"/>
      <c r="DT1263" s="2"/>
      <c r="DU1263" s="2"/>
      <c r="DV1263" s="2"/>
      <c r="DW1263" s="2"/>
      <c r="DX1263" s="2"/>
      <c r="DY1263" s="2"/>
      <c r="DZ1263" s="2"/>
      <c r="EA1263" s="2"/>
      <c r="EB1263" s="2"/>
      <c r="EC1263" s="2"/>
      <c r="ED1263" s="2"/>
      <c r="EE1263" s="2"/>
      <c r="EF1263" s="2"/>
      <c r="EG1263" s="2"/>
      <c r="EH1263" s="2"/>
      <c r="EI1263" s="2"/>
      <c r="EJ1263" s="2"/>
      <c r="EK1263" s="2"/>
      <c r="EL1263" s="2"/>
      <c r="EM1263" s="2"/>
      <c r="EN1263" s="2"/>
      <c r="EO1263" s="2"/>
      <c r="EP1263" s="2"/>
      <c r="EQ1263" s="2"/>
      <c r="ER1263" s="2"/>
      <c r="ES1263" s="2"/>
      <c r="ET1263" s="2"/>
      <c r="EU1263" s="2"/>
      <c r="EV1263" s="2"/>
      <c r="EW1263" s="2"/>
      <c r="EX1263" s="2"/>
      <c r="EY1263" s="2"/>
      <c r="EZ1263" s="2"/>
      <c r="FA1263" s="2"/>
      <c r="FB1263" s="2"/>
      <c r="FC1263" s="2"/>
      <c r="FD1263" s="2"/>
      <c r="FE1263" s="2"/>
      <c r="FF1263" s="2"/>
      <c r="FG1263" s="2"/>
      <c r="FH1263" s="2"/>
      <c r="FI1263" s="2"/>
      <c r="FJ1263" s="2"/>
      <c r="FK1263" s="2"/>
      <c r="FL1263" s="2"/>
      <c r="FM1263" s="2"/>
      <c r="FN1263" s="2"/>
      <c r="FO1263" s="2"/>
      <c r="FP1263" s="2"/>
      <c r="FQ1263" s="2"/>
      <c r="FR1263" s="2"/>
      <c r="FS1263" s="2"/>
      <c r="FT1263" s="2"/>
      <c r="FU1263" s="2"/>
      <c r="FV1263" s="2"/>
      <c r="FW1263" s="2"/>
      <c r="FX1263" s="2"/>
      <c r="FY1263" s="2"/>
      <c r="FZ1263" s="2"/>
      <c r="GA1263" s="2"/>
      <c r="GB1263" s="2"/>
      <c r="GC1263" s="2"/>
      <c r="GD1263" s="2"/>
      <c r="GE1263" s="2"/>
      <c r="GF1263" s="2"/>
      <c r="GG1263" s="2"/>
      <c r="GH1263" s="2"/>
      <c r="GI1263" s="2"/>
      <c r="GJ1263" s="2"/>
      <c r="GK1263" s="2"/>
      <c r="GL1263" s="2"/>
      <c r="GM1263" s="2"/>
      <c r="GN1263" s="2"/>
      <c r="GO1263" s="2"/>
      <c r="GP1263" s="2"/>
      <c r="GQ1263" s="2"/>
      <c r="GR1263" s="2"/>
      <c r="GS1263" s="2"/>
      <c r="GT1263" s="2"/>
      <c r="GU1263" s="2"/>
      <c r="GV1263" s="2"/>
      <c r="GW1263" s="2"/>
      <c r="GX1263" s="2"/>
      <c r="GY1263" s="2"/>
      <c r="GZ1263" s="2"/>
      <c r="HA1263" s="2"/>
      <c r="HB1263" s="2"/>
      <c r="HC1263" s="2"/>
      <c r="HD1263" s="2"/>
      <c r="HE1263" s="2"/>
      <c r="HF1263" s="2"/>
      <c r="HG1263" s="2"/>
      <c r="HH1263" s="2"/>
      <c r="HI1263" s="2"/>
      <c r="HJ1263" s="2"/>
      <c r="HK1263" s="2"/>
      <c r="HL1263" s="2"/>
      <c r="HM1263" s="2"/>
      <c r="HN1263" s="2"/>
      <c r="HO1263" s="2"/>
      <c r="HP1263" s="2"/>
      <c r="HQ1263" s="2"/>
      <c r="HR1263" s="2"/>
      <c r="HS1263" s="2"/>
      <c r="HT1263" s="2"/>
      <c r="HU1263" s="2"/>
      <c r="HV1263" s="2"/>
      <c r="HW1263" s="2"/>
      <c r="HX1263" s="2"/>
      <c r="HY1263" s="2"/>
      <c r="HZ1263" s="2"/>
      <c r="IA1263" s="2"/>
      <c r="IB1263" s="2"/>
      <c r="IC1263" s="2"/>
      <c r="ID1263" s="2"/>
      <c r="IE1263" s="2"/>
      <c r="IF1263" s="2"/>
      <c r="IG1263" s="2"/>
    </row>
    <row r="1264" spans="1:241" s="3" customFormat="1" x14ac:dyDescent="0.25">
      <c r="A1264" s="33"/>
      <c r="B1264" s="29"/>
      <c r="C1264" s="29"/>
      <c r="D1264" s="30"/>
      <c r="E1264" s="29"/>
      <c r="F1264" s="29"/>
      <c r="G1264" s="29"/>
      <c r="H1264" s="29"/>
      <c r="L1264" s="57"/>
      <c r="M1264" s="57"/>
      <c r="N1264" s="57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  <c r="CY1264" s="2"/>
      <c r="CZ1264" s="2"/>
      <c r="DA1264" s="2"/>
      <c r="DB1264" s="2"/>
      <c r="DC1264" s="2"/>
      <c r="DD1264" s="2"/>
      <c r="DE1264" s="2"/>
      <c r="DF1264" s="2"/>
      <c r="DG1264" s="2"/>
      <c r="DH1264" s="2"/>
      <c r="DI1264" s="2"/>
      <c r="DJ1264" s="2"/>
      <c r="DK1264" s="2"/>
      <c r="DL1264" s="2"/>
      <c r="DM1264" s="2"/>
      <c r="DN1264" s="2"/>
      <c r="DO1264" s="2"/>
      <c r="DP1264" s="2"/>
      <c r="DQ1264" s="2"/>
      <c r="DR1264" s="2"/>
      <c r="DS1264" s="2"/>
      <c r="DT1264" s="2"/>
      <c r="DU1264" s="2"/>
      <c r="DV1264" s="2"/>
      <c r="DW1264" s="2"/>
      <c r="DX1264" s="2"/>
      <c r="DY1264" s="2"/>
      <c r="DZ1264" s="2"/>
      <c r="EA1264" s="2"/>
      <c r="EB1264" s="2"/>
      <c r="EC1264" s="2"/>
      <c r="ED1264" s="2"/>
      <c r="EE1264" s="2"/>
      <c r="EF1264" s="2"/>
      <c r="EG1264" s="2"/>
      <c r="EH1264" s="2"/>
      <c r="EI1264" s="2"/>
      <c r="EJ1264" s="2"/>
      <c r="EK1264" s="2"/>
      <c r="EL1264" s="2"/>
      <c r="EM1264" s="2"/>
      <c r="EN1264" s="2"/>
      <c r="EO1264" s="2"/>
      <c r="EP1264" s="2"/>
      <c r="EQ1264" s="2"/>
      <c r="ER1264" s="2"/>
      <c r="ES1264" s="2"/>
      <c r="ET1264" s="2"/>
      <c r="EU1264" s="2"/>
      <c r="EV1264" s="2"/>
      <c r="EW1264" s="2"/>
      <c r="EX1264" s="2"/>
      <c r="EY1264" s="2"/>
      <c r="EZ1264" s="2"/>
      <c r="FA1264" s="2"/>
      <c r="FB1264" s="2"/>
      <c r="FC1264" s="2"/>
      <c r="FD1264" s="2"/>
      <c r="FE1264" s="2"/>
      <c r="FF1264" s="2"/>
      <c r="FG1264" s="2"/>
      <c r="FH1264" s="2"/>
      <c r="FI1264" s="2"/>
      <c r="FJ1264" s="2"/>
      <c r="FK1264" s="2"/>
      <c r="FL1264" s="2"/>
      <c r="FM1264" s="2"/>
      <c r="FN1264" s="2"/>
      <c r="FO1264" s="2"/>
      <c r="FP1264" s="2"/>
      <c r="FQ1264" s="2"/>
      <c r="FR1264" s="2"/>
      <c r="FS1264" s="2"/>
      <c r="FT1264" s="2"/>
      <c r="FU1264" s="2"/>
      <c r="FV1264" s="2"/>
      <c r="FW1264" s="2"/>
      <c r="FX1264" s="2"/>
      <c r="FY1264" s="2"/>
      <c r="FZ1264" s="2"/>
      <c r="GA1264" s="2"/>
      <c r="GB1264" s="2"/>
      <c r="GC1264" s="2"/>
      <c r="GD1264" s="2"/>
      <c r="GE1264" s="2"/>
      <c r="GF1264" s="2"/>
      <c r="GG1264" s="2"/>
      <c r="GH1264" s="2"/>
      <c r="GI1264" s="2"/>
      <c r="GJ1264" s="2"/>
      <c r="GK1264" s="2"/>
      <c r="GL1264" s="2"/>
      <c r="GM1264" s="2"/>
      <c r="GN1264" s="2"/>
      <c r="GO1264" s="2"/>
      <c r="GP1264" s="2"/>
      <c r="GQ1264" s="2"/>
      <c r="GR1264" s="2"/>
      <c r="GS1264" s="2"/>
      <c r="GT1264" s="2"/>
      <c r="GU1264" s="2"/>
      <c r="GV1264" s="2"/>
      <c r="GW1264" s="2"/>
      <c r="GX1264" s="2"/>
      <c r="GY1264" s="2"/>
      <c r="GZ1264" s="2"/>
      <c r="HA1264" s="2"/>
      <c r="HB1264" s="2"/>
      <c r="HC1264" s="2"/>
      <c r="HD1264" s="2"/>
      <c r="HE1264" s="2"/>
      <c r="HF1264" s="2"/>
      <c r="HG1264" s="2"/>
      <c r="HH1264" s="2"/>
      <c r="HI1264" s="2"/>
      <c r="HJ1264" s="2"/>
      <c r="HK1264" s="2"/>
      <c r="HL1264" s="2"/>
      <c r="HM1264" s="2"/>
      <c r="HN1264" s="2"/>
      <c r="HO1264" s="2"/>
      <c r="HP1264" s="2"/>
      <c r="HQ1264" s="2"/>
      <c r="HR1264" s="2"/>
      <c r="HS1264" s="2"/>
      <c r="HT1264" s="2"/>
      <c r="HU1264" s="2"/>
      <c r="HV1264" s="2"/>
      <c r="HW1264" s="2"/>
      <c r="HX1264" s="2"/>
      <c r="HY1264" s="2"/>
      <c r="HZ1264" s="2"/>
      <c r="IA1264" s="2"/>
      <c r="IB1264" s="2"/>
      <c r="IC1264" s="2"/>
      <c r="ID1264" s="2"/>
      <c r="IE1264" s="2"/>
      <c r="IF1264" s="2"/>
      <c r="IG1264" s="2"/>
    </row>
    <row r="1265" spans="1:241" s="3" customFormat="1" x14ac:dyDescent="0.25">
      <c r="A1265" s="33"/>
      <c r="B1265" s="29"/>
      <c r="C1265" s="29"/>
      <c r="D1265" s="30"/>
      <c r="E1265" s="29"/>
      <c r="F1265" s="29"/>
      <c r="G1265" s="29"/>
      <c r="H1265" s="29"/>
      <c r="L1265" s="57"/>
      <c r="M1265" s="57"/>
      <c r="N1265" s="57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  <c r="CK1265" s="2"/>
      <c r="CL1265" s="2"/>
      <c r="CM1265" s="2"/>
      <c r="CN1265" s="2"/>
      <c r="CO1265" s="2"/>
      <c r="CP1265" s="2"/>
      <c r="CQ1265" s="2"/>
      <c r="CR1265" s="2"/>
      <c r="CS1265" s="2"/>
      <c r="CT1265" s="2"/>
      <c r="CU1265" s="2"/>
      <c r="CV1265" s="2"/>
      <c r="CW1265" s="2"/>
      <c r="CX1265" s="2"/>
      <c r="CY1265" s="2"/>
      <c r="CZ1265" s="2"/>
      <c r="DA1265" s="2"/>
      <c r="DB1265" s="2"/>
      <c r="DC1265" s="2"/>
      <c r="DD1265" s="2"/>
      <c r="DE1265" s="2"/>
      <c r="DF1265" s="2"/>
      <c r="DG1265" s="2"/>
      <c r="DH1265" s="2"/>
      <c r="DI1265" s="2"/>
      <c r="DJ1265" s="2"/>
      <c r="DK1265" s="2"/>
      <c r="DL1265" s="2"/>
      <c r="DM1265" s="2"/>
      <c r="DN1265" s="2"/>
      <c r="DO1265" s="2"/>
      <c r="DP1265" s="2"/>
      <c r="DQ1265" s="2"/>
      <c r="DR1265" s="2"/>
      <c r="DS1265" s="2"/>
      <c r="DT1265" s="2"/>
      <c r="DU1265" s="2"/>
      <c r="DV1265" s="2"/>
      <c r="DW1265" s="2"/>
      <c r="DX1265" s="2"/>
      <c r="DY1265" s="2"/>
      <c r="DZ1265" s="2"/>
      <c r="EA1265" s="2"/>
      <c r="EB1265" s="2"/>
      <c r="EC1265" s="2"/>
      <c r="ED1265" s="2"/>
      <c r="EE1265" s="2"/>
      <c r="EF1265" s="2"/>
      <c r="EG1265" s="2"/>
      <c r="EH1265" s="2"/>
      <c r="EI1265" s="2"/>
      <c r="EJ1265" s="2"/>
      <c r="EK1265" s="2"/>
      <c r="EL1265" s="2"/>
      <c r="EM1265" s="2"/>
      <c r="EN1265" s="2"/>
      <c r="EO1265" s="2"/>
      <c r="EP1265" s="2"/>
      <c r="EQ1265" s="2"/>
      <c r="ER1265" s="2"/>
      <c r="ES1265" s="2"/>
      <c r="ET1265" s="2"/>
      <c r="EU1265" s="2"/>
      <c r="EV1265" s="2"/>
      <c r="EW1265" s="2"/>
      <c r="EX1265" s="2"/>
      <c r="EY1265" s="2"/>
      <c r="EZ1265" s="2"/>
      <c r="FA1265" s="2"/>
      <c r="FB1265" s="2"/>
      <c r="FC1265" s="2"/>
      <c r="FD1265" s="2"/>
      <c r="FE1265" s="2"/>
      <c r="FF1265" s="2"/>
      <c r="FG1265" s="2"/>
      <c r="FH1265" s="2"/>
      <c r="FI1265" s="2"/>
      <c r="FJ1265" s="2"/>
      <c r="FK1265" s="2"/>
      <c r="FL1265" s="2"/>
      <c r="FM1265" s="2"/>
      <c r="FN1265" s="2"/>
      <c r="FO1265" s="2"/>
      <c r="FP1265" s="2"/>
      <c r="FQ1265" s="2"/>
      <c r="FR1265" s="2"/>
      <c r="FS1265" s="2"/>
      <c r="FT1265" s="2"/>
      <c r="FU1265" s="2"/>
      <c r="FV1265" s="2"/>
      <c r="FW1265" s="2"/>
      <c r="FX1265" s="2"/>
      <c r="FY1265" s="2"/>
      <c r="FZ1265" s="2"/>
      <c r="GA1265" s="2"/>
      <c r="GB1265" s="2"/>
      <c r="GC1265" s="2"/>
      <c r="GD1265" s="2"/>
      <c r="GE1265" s="2"/>
      <c r="GF1265" s="2"/>
      <c r="GG1265" s="2"/>
      <c r="GH1265" s="2"/>
      <c r="GI1265" s="2"/>
      <c r="GJ1265" s="2"/>
      <c r="GK1265" s="2"/>
      <c r="GL1265" s="2"/>
      <c r="GM1265" s="2"/>
      <c r="GN1265" s="2"/>
      <c r="GO1265" s="2"/>
      <c r="GP1265" s="2"/>
      <c r="GQ1265" s="2"/>
      <c r="GR1265" s="2"/>
      <c r="GS1265" s="2"/>
      <c r="GT1265" s="2"/>
      <c r="GU1265" s="2"/>
      <c r="GV1265" s="2"/>
      <c r="GW1265" s="2"/>
      <c r="GX1265" s="2"/>
      <c r="GY1265" s="2"/>
      <c r="GZ1265" s="2"/>
      <c r="HA1265" s="2"/>
      <c r="HB1265" s="2"/>
      <c r="HC1265" s="2"/>
      <c r="HD1265" s="2"/>
      <c r="HE1265" s="2"/>
      <c r="HF1265" s="2"/>
      <c r="HG1265" s="2"/>
      <c r="HH1265" s="2"/>
      <c r="HI1265" s="2"/>
      <c r="HJ1265" s="2"/>
      <c r="HK1265" s="2"/>
      <c r="HL1265" s="2"/>
      <c r="HM1265" s="2"/>
      <c r="HN1265" s="2"/>
      <c r="HO1265" s="2"/>
      <c r="HP1265" s="2"/>
      <c r="HQ1265" s="2"/>
      <c r="HR1265" s="2"/>
      <c r="HS1265" s="2"/>
      <c r="HT1265" s="2"/>
      <c r="HU1265" s="2"/>
      <c r="HV1265" s="2"/>
      <c r="HW1265" s="2"/>
      <c r="HX1265" s="2"/>
      <c r="HY1265" s="2"/>
      <c r="HZ1265" s="2"/>
      <c r="IA1265" s="2"/>
      <c r="IB1265" s="2"/>
      <c r="IC1265" s="2"/>
      <c r="ID1265" s="2"/>
      <c r="IE1265" s="2"/>
      <c r="IF1265" s="2"/>
      <c r="IG1265" s="2"/>
    </row>
    <row r="1266" spans="1:241" s="3" customFormat="1" x14ac:dyDescent="0.25">
      <c r="A1266" s="33"/>
      <c r="B1266" s="29"/>
      <c r="C1266" s="29"/>
      <c r="D1266" s="30"/>
      <c r="E1266" s="29"/>
      <c r="F1266" s="29"/>
      <c r="G1266" s="29"/>
      <c r="H1266" s="29"/>
      <c r="L1266" s="57"/>
      <c r="M1266" s="57"/>
      <c r="N1266" s="57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  <c r="CZ1266" s="2"/>
      <c r="DA1266" s="2"/>
      <c r="DB1266" s="2"/>
      <c r="DC1266" s="2"/>
      <c r="DD1266" s="2"/>
      <c r="DE1266" s="2"/>
      <c r="DF1266" s="2"/>
      <c r="DG1266" s="2"/>
      <c r="DH1266" s="2"/>
      <c r="DI1266" s="2"/>
      <c r="DJ1266" s="2"/>
      <c r="DK1266" s="2"/>
      <c r="DL1266" s="2"/>
      <c r="DM1266" s="2"/>
      <c r="DN1266" s="2"/>
      <c r="DO1266" s="2"/>
      <c r="DP1266" s="2"/>
      <c r="DQ1266" s="2"/>
      <c r="DR1266" s="2"/>
      <c r="DS1266" s="2"/>
      <c r="DT1266" s="2"/>
      <c r="DU1266" s="2"/>
      <c r="DV1266" s="2"/>
      <c r="DW1266" s="2"/>
      <c r="DX1266" s="2"/>
      <c r="DY1266" s="2"/>
      <c r="DZ1266" s="2"/>
      <c r="EA1266" s="2"/>
      <c r="EB1266" s="2"/>
      <c r="EC1266" s="2"/>
      <c r="ED1266" s="2"/>
      <c r="EE1266" s="2"/>
      <c r="EF1266" s="2"/>
      <c r="EG1266" s="2"/>
      <c r="EH1266" s="2"/>
      <c r="EI1266" s="2"/>
      <c r="EJ1266" s="2"/>
      <c r="EK1266" s="2"/>
      <c r="EL1266" s="2"/>
      <c r="EM1266" s="2"/>
      <c r="EN1266" s="2"/>
      <c r="EO1266" s="2"/>
      <c r="EP1266" s="2"/>
      <c r="EQ1266" s="2"/>
      <c r="ER1266" s="2"/>
      <c r="ES1266" s="2"/>
      <c r="ET1266" s="2"/>
      <c r="EU1266" s="2"/>
      <c r="EV1266" s="2"/>
      <c r="EW1266" s="2"/>
      <c r="EX1266" s="2"/>
      <c r="EY1266" s="2"/>
      <c r="EZ1266" s="2"/>
      <c r="FA1266" s="2"/>
      <c r="FB1266" s="2"/>
      <c r="FC1266" s="2"/>
      <c r="FD1266" s="2"/>
      <c r="FE1266" s="2"/>
      <c r="FF1266" s="2"/>
      <c r="FG1266" s="2"/>
      <c r="FH1266" s="2"/>
      <c r="FI1266" s="2"/>
      <c r="FJ1266" s="2"/>
      <c r="FK1266" s="2"/>
      <c r="FL1266" s="2"/>
      <c r="FM1266" s="2"/>
      <c r="FN1266" s="2"/>
      <c r="FO1266" s="2"/>
      <c r="FP1266" s="2"/>
      <c r="FQ1266" s="2"/>
      <c r="FR1266" s="2"/>
      <c r="FS1266" s="2"/>
      <c r="FT1266" s="2"/>
      <c r="FU1266" s="2"/>
      <c r="FV1266" s="2"/>
      <c r="FW1266" s="2"/>
      <c r="FX1266" s="2"/>
      <c r="FY1266" s="2"/>
      <c r="FZ1266" s="2"/>
      <c r="GA1266" s="2"/>
      <c r="GB1266" s="2"/>
      <c r="GC1266" s="2"/>
      <c r="GD1266" s="2"/>
      <c r="GE1266" s="2"/>
      <c r="GF1266" s="2"/>
      <c r="GG1266" s="2"/>
      <c r="GH1266" s="2"/>
      <c r="GI1266" s="2"/>
      <c r="GJ1266" s="2"/>
      <c r="GK1266" s="2"/>
      <c r="GL1266" s="2"/>
      <c r="GM1266" s="2"/>
      <c r="GN1266" s="2"/>
      <c r="GO1266" s="2"/>
      <c r="GP1266" s="2"/>
      <c r="GQ1266" s="2"/>
      <c r="GR1266" s="2"/>
      <c r="GS1266" s="2"/>
      <c r="GT1266" s="2"/>
      <c r="GU1266" s="2"/>
      <c r="GV1266" s="2"/>
      <c r="GW1266" s="2"/>
      <c r="GX1266" s="2"/>
      <c r="GY1266" s="2"/>
      <c r="GZ1266" s="2"/>
      <c r="HA1266" s="2"/>
      <c r="HB1266" s="2"/>
      <c r="HC1266" s="2"/>
      <c r="HD1266" s="2"/>
      <c r="HE1266" s="2"/>
      <c r="HF1266" s="2"/>
      <c r="HG1266" s="2"/>
      <c r="HH1266" s="2"/>
      <c r="HI1266" s="2"/>
      <c r="HJ1266" s="2"/>
      <c r="HK1266" s="2"/>
      <c r="HL1266" s="2"/>
      <c r="HM1266" s="2"/>
      <c r="HN1266" s="2"/>
      <c r="HO1266" s="2"/>
      <c r="HP1266" s="2"/>
      <c r="HQ1266" s="2"/>
      <c r="HR1266" s="2"/>
      <c r="HS1266" s="2"/>
      <c r="HT1266" s="2"/>
      <c r="HU1266" s="2"/>
      <c r="HV1266" s="2"/>
      <c r="HW1266" s="2"/>
      <c r="HX1266" s="2"/>
      <c r="HY1266" s="2"/>
      <c r="HZ1266" s="2"/>
      <c r="IA1266" s="2"/>
      <c r="IB1266" s="2"/>
      <c r="IC1266" s="2"/>
      <c r="ID1266" s="2"/>
      <c r="IE1266" s="2"/>
      <c r="IF1266" s="2"/>
      <c r="IG1266" s="2"/>
    </row>
    <row r="1267" spans="1:241" s="3" customFormat="1" x14ac:dyDescent="0.25">
      <c r="A1267" s="33"/>
      <c r="B1267" s="29"/>
      <c r="C1267" s="29"/>
      <c r="D1267" s="30"/>
      <c r="E1267" s="29"/>
      <c r="F1267" s="29"/>
      <c r="G1267" s="29"/>
      <c r="H1267" s="29"/>
      <c r="L1267" s="57"/>
      <c r="M1267" s="57"/>
      <c r="N1267" s="57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  <c r="CC1267" s="2"/>
      <c r="CD1267" s="2"/>
      <c r="CE1267" s="2"/>
      <c r="CF1267" s="2"/>
      <c r="CG1267" s="2"/>
      <c r="CH1267" s="2"/>
      <c r="CI1267" s="2"/>
      <c r="CJ1267" s="2"/>
      <c r="CK1267" s="2"/>
      <c r="CL1267" s="2"/>
      <c r="CM1267" s="2"/>
      <c r="CN1267" s="2"/>
      <c r="CO1267" s="2"/>
      <c r="CP1267" s="2"/>
      <c r="CQ1267" s="2"/>
      <c r="CR1267" s="2"/>
      <c r="CS1267" s="2"/>
      <c r="CT1267" s="2"/>
      <c r="CU1267" s="2"/>
      <c r="CV1267" s="2"/>
      <c r="CW1267" s="2"/>
      <c r="CX1267" s="2"/>
      <c r="CY1267" s="2"/>
      <c r="CZ1267" s="2"/>
      <c r="DA1267" s="2"/>
      <c r="DB1267" s="2"/>
      <c r="DC1267" s="2"/>
      <c r="DD1267" s="2"/>
      <c r="DE1267" s="2"/>
      <c r="DF1267" s="2"/>
      <c r="DG1267" s="2"/>
      <c r="DH1267" s="2"/>
      <c r="DI1267" s="2"/>
      <c r="DJ1267" s="2"/>
      <c r="DK1267" s="2"/>
      <c r="DL1267" s="2"/>
      <c r="DM1267" s="2"/>
      <c r="DN1267" s="2"/>
      <c r="DO1267" s="2"/>
      <c r="DP1267" s="2"/>
      <c r="DQ1267" s="2"/>
      <c r="DR1267" s="2"/>
      <c r="DS1267" s="2"/>
      <c r="DT1267" s="2"/>
      <c r="DU1267" s="2"/>
      <c r="DV1267" s="2"/>
      <c r="DW1267" s="2"/>
      <c r="DX1267" s="2"/>
      <c r="DY1267" s="2"/>
      <c r="DZ1267" s="2"/>
      <c r="EA1267" s="2"/>
      <c r="EB1267" s="2"/>
      <c r="EC1267" s="2"/>
      <c r="ED1267" s="2"/>
      <c r="EE1267" s="2"/>
      <c r="EF1267" s="2"/>
      <c r="EG1267" s="2"/>
      <c r="EH1267" s="2"/>
      <c r="EI1267" s="2"/>
      <c r="EJ1267" s="2"/>
      <c r="EK1267" s="2"/>
      <c r="EL1267" s="2"/>
      <c r="EM1267" s="2"/>
      <c r="EN1267" s="2"/>
      <c r="EO1267" s="2"/>
      <c r="EP1267" s="2"/>
      <c r="EQ1267" s="2"/>
      <c r="ER1267" s="2"/>
      <c r="ES1267" s="2"/>
      <c r="ET1267" s="2"/>
      <c r="EU1267" s="2"/>
      <c r="EV1267" s="2"/>
      <c r="EW1267" s="2"/>
      <c r="EX1267" s="2"/>
      <c r="EY1267" s="2"/>
      <c r="EZ1267" s="2"/>
      <c r="FA1267" s="2"/>
      <c r="FB1267" s="2"/>
      <c r="FC1267" s="2"/>
      <c r="FD1267" s="2"/>
      <c r="FE1267" s="2"/>
      <c r="FF1267" s="2"/>
      <c r="FG1267" s="2"/>
      <c r="FH1267" s="2"/>
      <c r="FI1267" s="2"/>
      <c r="FJ1267" s="2"/>
      <c r="FK1267" s="2"/>
      <c r="FL1267" s="2"/>
      <c r="FM1267" s="2"/>
      <c r="FN1267" s="2"/>
      <c r="FO1267" s="2"/>
      <c r="FP1267" s="2"/>
      <c r="FQ1267" s="2"/>
      <c r="FR1267" s="2"/>
      <c r="FS1267" s="2"/>
      <c r="FT1267" s="2"/>
      <c r="FU1267" s="2"/>
      <c r="FV1267" s="2"/>
      <c r="FW1267" s="2"/>
      <c r="FX1267" s="2"/>
      <c r="FY1267" s="2"/>
      <c r="FZ1267" s="2"/>
      <c r="GA1267" s="2"/>
      <c r="GB1267" s="2"/>
      <c r="GC1267" s="2"/>
      <c r="GD1267" s="2"/>
      <c r="GE1267" s="2"/>
      <c r="GF1267" s="2"/>
      <c r="GG1267" s="2"/>
      <c r="GH1267" s="2"/>
      <c r="GI1267" s="2"/>
      <c r="GJ1267" s="2"/>
      <c r="GK1267" s="2"/>
      <c r="GL1267" s="2"/>
      <c r="GM1267" s="2"/>
      <c r="GN1267" s="2"/>
      <c r="GO1267" s="2"/>
      <c r="GP1267" s="2"/>
      <c r="GQ1267" s="2"/>
      <c r="GR1267" s="2"/>
      <c r="GS1267" s="2"/>
      <c r="GT1267" s="2"/>
      <c r="GU1267" s="2"/>
      <c r="GV1267" s="2"/>
      <c r="GW1267" s="2"/>
      <c r="GX1267" s="2"/>
      <c r="GY1267" s="2"/>
      <c r="GZ1267" s="2"/>
      <c r="HA1267" s="2"/>
      <c r="HB1267" s="2"/>
      <c r="HC1267" s="2"/>
      <c r="HD1267" s="2"/>
      <c r="HE1267" s="2"/>
      <c r="HF1267" s="2"/>
      <c r="HG1267" s="2"/>
      <c r="HH1267" s="2"/>
      <c r="HI1267" s="2"/>
      <c r="HJ1267" s="2"/>
      <c r="HK1267" s="2"/>
      <c r="HL1267" s="2"/>
      <c r="HM1267" s="2"/>
      <c r="HN1267" s="2"/>
      <c r="HO1267" s="2"/>
      <c r="HP1267" s="2"/>
      <c r="HQ1267" s="2"/>
      <c r="HR1267" s="2"/>
      <c r="HS1267" s="2"/>
      <c r="HT1267" s="2"/>
      <c r="HU1267" s="2"/>
      <c r="HV1267" s="2"/>
      <c r="HW1267" s="2"/>
      <c r="HX1267" s="2"/>
      <c r="HY1267" s="2"/>
      <c r="HZ1267" s="2"/>
      <c r="IA1267" s="2"/>
      <c r="IB1267" s="2"/>
      <c r="IC1267" s="2"/>
      <c r="ID1267" s="2"/>
      <c r="IE1267" s="2"/>
      <c r="IF1267" s="2"/>
      <c r="IG1267" s="2"/>
    </row>
    <row r="1268" spans="1:241" s="3" customFormat="1" x14ac:dyDescent="0.25">
      <c r="A1268" s="33"/>
      <c r="B1268" s="29"/>
      <c r="C1268" s="29"/>
      <c r="D1268" s="30"/>
      <c r="E1268" s="29"/>
      <c r="F1268" s="29"/>
      <c r="G1268" s="29"/>
      <c r="H1268" s="29"/>
      <c r="L1268" s="57"/>
      <c r="M1268" s="57"/>
      <c r="N1268" s="57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  <c r="CC1268" s="2"/>
      <c r="CD1268" s="2"/>
      <c r="CE1268" s="2"/>
      <c r="CF1268" s="2"/>
      <c r="CG1268" s="2"/>
      <c r="CH1268" s="2"/>
      <c r="CI1268" s="2"/>
      <c r="CJ1268" s="2"/>
      <c r="CK1268" s="2"/>
      <c r="CL1268" s="2"/>
      <c r="CM1268" s="2"/>
      <c r="CN1268" s="2"/>
      <c r="CO1268" s="2"/>
      <c r="CP1268" s="2"/>
      <c r="CQ1268" s="2"/>
      <c r="CR1268" s="2"/>
      <c r="CS1268" s="2"/>
      <c r="CT1268" s="2"/>
      <c r="CU1268" s="2"/>
      <c r="CV1268" s="2"/>
      <c r="CW1268" s="2"/>
      <c r="CX1268" s="2"/>
      <c r="CY1268" s="2"/>
      <c r="CZ1268" s="2"/>
      <c r="DA1268" s="2"/>
      <c r="DB1268" s="2"/>
      <c r="DC1268" s="2"/>
      <c r="DD1268" s="2"/>
      <c r="DE1268" s="2"/>
      <c r="DF1268" s="2"/>
      <c r="DG1268" s="2"/>
      <c r="DH1268" s="2"/>
      <c r="DI1268" s="2"/>
      <c r="DJ1268" s="2"/>
      <c r="DK1268" s="2"/>
      <c r="DL1268" s="2"/>
      <c r="DM1268" s="2"/>
      <c r="DN1268" s="2"/>
      <c r="DO1268" s="2"/>
      <c r="DP1268" s="2"/>
      <c r="DQ1268" s="2"/>
      <c r="DR1268" s="2"/>
      <c r="DS1268" s="2"/>
      <c r="DT1268" s="2"/>
      <c r="DU1268" s="2"/>
      <c r="DV1268" s="2"/>
      <c r="DW1268" s="2"/>
      <c r="DX1268" s="2"/>
      <c r="DY1268" s="2"/>
      <c r="DZ1268" s="2"/>
      <c r="EA1268" s="2"/>
      <c r="EB1268" s="2"/>
      <c r="EC1268" s="2"/>
      <c r="ED1268" s="2"/>
      <c r="EE1268" s="2"/>
      <c r="EF1268" s="2"/>
      <c r="EG1268" s="2"/>
      <c r="EH1268" s="2"/>
      <c r="EI1268" s="2"/>
      <c r="EJ1268" s="2"/>
      <c r="EK1268" s="2"/>
      <c r="EL1268" s="2"/>
      <c r="EM1268" s="2"/>
      <c r="EN1268" s="2"/>
      <c r="EO1268" s="2"/>
      <c r="EP1268" s="2"/>
      <c r="EQ1268" s="2"/>
      <c r="ER1268" s="2"/>
      <c r="ES1268" s="2"/>
      <c r="ET1268" s="2"/>
      <c r="EU1268" s="2"/>
      <c r="EV1268" s="2"/>
      <c r="EW1268" s="2"/>
      <c r="EX1268" s="2"/>
      <c r="EY1268" s="2"/>
      <c r="EZ1268" s="2"/>
      <c r="FA1268" s="2"/>
      <c r="FB1268" s="2"/>
      <c r="FC1268" s="2"/>
      <c r="FD1268" s="2"/>
      <c r="FE1268" s="2"/>
      <c r="FF1268" s="2"/>
      <c r="FG1268" s="2"/>
      <c r="FH1268" s="2"/>
      <c r="FI1268" s="2"/>
      <c r="FJ1268" s="2"/>
      <c r="FK1268" s="2"/>
      <c r="FL1268" s="2"/>
      <c r="FM1268" s="2"/>
      <c r="FN1268" s="2"/>
      <c r="FO1268" s="2"/>
      <c r="FP1268" s="2"/>
      <c r="FQ1268" s="2"/>
      <c r="FR1268" s="2"/>
      <c r="FS1268" s="2"/>
      <c r="FT1268" s="2"/>
      <c r="FU1268" s="2"/>
      <c r="FV1268" s="2"/>
      <c r="FW1268" s="2"/>
      <c r="FX1268" s="2"/>
      <c r="FY1268" s="2"/>
      <c r="FZ1268" s="2"/>
      <c r="GA1268" s="2"/>
      <c r="GB1268" s="2"/>
      <c r="GC1268" s="2"/>
      <c r="GD1268" s="2"/>
      <c r="GE1268" s="2"/>
      <c r="GF1268" s="2"/>
      <c r="GG1268" s="2"/>
      <c r="GH1268" s="2"/>
      <c r="GI1268" s="2"/>
      <c r="GJ1268" s="2"/>
      <c r="GK1268" s="2"/>
      <c r="GL1268" s="2"/>
      <c r="GM1268" s="2"/>
      <c r="GN1268" s="2"/>
      <c r="GO1268" s="2"/>
      <c r="GP1268" s="2"/>
      <c r="GQ1268" s="2"/>
      <c r="GR1268" s="2"/>
      <c r="GS1268" s="2"/>
      <c r="GT1268" s="2"/>
      <c r="GU1268" s="2"/>
      <c r="GV1268" s="2"/>
      <c r="GW1268" s="2"/>
      <c r="GX1268" s="2"/>
      <c r="GY1268" s="2"/>
      <c r="GZ1268" s="2"/>
      <c r="HA1268" s="2"/>
      <c r="HB1268" s="2"/>
      <c r="HC1268" s="2"/>
      <c r="HD1268" s="2"/>
      <c r="HE1268" s="2"/>
      <c r="HF1268" s="2"/>
      <c r="HG1268" s="2"/>
      <c r="HH1268" s="2"/>
      <c r="HI1268" s="2"/>
      <c r="HJ1268" s="2"/>
      <c r="HK1268" s="2"/>
      <c r="HL1268" s="2"/>
      <c r="HM1268" s="2"/>
      <c r="HN1268" s="2"/>
      <c r="HO1268" s="2"/>
      <c r="HP1268" s="2"/>
      <c r="HQ1268" s="2"/>
      <c r="HR1268" s="2"/>
      <c r="HS1268" s="2"/>
      <c r="HT1268" s="2"/>
      <c r="HU1268" s="2"/>
      <c r="HV1268" s="2"/>
      <c r="HW1268" s="2"/>
      <c r="HX1268" s="2"/>
      <c r="HY1268" s="2"/>
      <c r="HZ1268" s="2"/>
      <c r="IA1268" s="2"/>
      <c r="IB1268" s="2"/>
      <c r="IC1268" s="2"/>
      <c r="ID1268" s="2"/>
      <c r="IE1268" s="2"/>
      <c r="IF1268" s="2"/>
      <c r="IG1268" s="2"/>
    </row>
    <row r="1269" spans="1:241" s="3" customFormat="1" x14ac:dyDescent="0.25">
      <c r="A1269" s="33"/>
      <c r="B1269" s="29"/>
      <c r="C1269" s="29"/>
      <c r="D1269" s="30"/>
      <c r="E1269" s="29"/>
      <c r="F1269" s="29"/>
      <c r="G1269" s="29"/>
      <c r="H1269" s="29"/>
      <c r="L1269" s="57"/>
      <c r="M1269" s="57"/>
      <c r="N1269" s="57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  <c r="CC1269" s="2"/>
      <c r="CD1269" s="2"/>
      <c r="CE1269" s="2"/>
      <c r="CF1269" s="2"/>
      <c r="CG1269" s="2"/>
      <c r="CH1269" s="2"/>
      <c r="CI1269" s="2"/>
      <c r="CJ1269" s="2"/>
      <c r="CK1269" s="2"/>
      <c r="CL1269" s="2"/>
      <c r="CM1269" s="2"/>
      <c r="CN1269" s="2"/>
      <c r="CO1269" s="2"/>
      <c r="CP1269" s="2"/>
      <c r="CQ1269" s="2"/>
      <c r="CR1269" s="2"/>
      <c r="CS1269" s="2"/>
      <c r="CT1269" s="2"/>
      <c r="CU1269" s="2"/>
      <c r="CV1269" s="2"/>
      <c r="CW1269" s="2"/>
      <c r="CX1269" s="2"/>
      <c r="CY1269" s="2"/>
      <c r="CZ1269" s="2"/>
      <c r="DA1269" s="2"/>
      <c r="DB1269" s="2"/>
      <c r="DC1269" s="2"/>
      <c r="DD1269" s="2"/>
      <c r="DE1269" s="2"/>
      <c r="DF1269" s="2"/>
      <c r="DG1269" s="2"/>
      <c r="DH1269" s="2"/>
      <c r="DI1269" s="2"/>
      <c r="DJ1269" s="2"/>
      <c r="DK1269" s="2"/>
      <c r="DL1269" s="2"/>
      <c r="DM1269" s="2"/>
      <c r="DN1269" s="2"/>
      <c r="DO1269" s="2"/>
      <c r="DP1269" s="2"/>
      <c r="DQ1269" s="2"/>
      <c r="DR1269" s="2"/>
      <c r="DS1269" s="2"/>
      <c r="DT1269" s="2"/>
      <c r="DU1269" s="2"/>
      <c r="DV1269" s="2"/>
      <c r="DW1269" s="2"/>
      <c r="DX1269" s="2"/>
      <c r="DY1269" s="2"/>
      <c r="DZ1269" s="2"/>
      <c r="EA1269" s="2"/>
      <c r="EB1269" s="2"/>
      <c r="EC1269" s="2"/>
      <c r="ED1269" s="2"/>
      <c r="EE1269" s="2"/>
      <c r="EF1269" s="2"/>
      <c r="EG1269" s="2"/>
      <c r="EH1269" s="2"/>
      <c r="EI1269" s="2"/>
      <c r="EJ1269" s="2"/>
      <c r="EK1269" s="2"/>
      <c r="EL1269" s="2"/>
      <c r="EM1269" s="2"/>
      <c r="EN1269" s="2"/>
      <c r="EO1269" s="2"/>
      <c r="EP1269" s="2"/>
      <c r="EQ1269" s="2"/>
      <c r="ER1269" s="2"/>
      <c r="ES1269" s="2"/>
      <c r="ET1269" s="2"/>
      <c r="EU1269" s="2"/>
      <c r="EV1269" s="2"/>
      <c r="EW1269" s="2"/>
      <c r="EX1269" s="2"/>
      <c r="EY1269" s="2"/>
      <c r="EZ1269" s="2"/>
      <c r="FA1269" s="2"/>
      <c r="FB1269" s="2"/>
      <c r="FC1269" s="2"/>
      <c r="FD1269" s="2"/>
      <c r="FE1269" s="2"/>
      <c r="FF1269" s="2"/>
      <c r="FG1269" s="2"/>
      <c r="FH1269" s="2"/>
      <c r="FI1269" s="2"/>
      <c r="FJ1269" s="2"/>
      <c r="FK1269" s="2"/>
      <c r="FL1269" s="2"/>
      <c r="FM1269" s="2"/>
      <c r="FN1269" s="2"/>
      <c r="FO1269" s="2"/>
      <c r="FP1269" s="2"/>
      <c r="FQ1269" s="2"/>
      <c r="FR1269" s="2"/>
      <c r="FS1269" s="2"/>
      <c r="FT1269" s="2"/>
      <c r="FU1269" s="2"/>
      <c r="FV1269" s="2"/>
      <c r="FW1269" s="2"/>
      <c r="FX1269" s="2"/>
      <c r="FY1269" s="2"/>
      <c r="FZ1269" s="2"/>
      <c r="GA1269" s="2"/>
      <c r="GB1269" s="2"/>
      <c r="GC1269" s="2"/>
      <c r="GD1269" s="2"/>
      <c r="GE1269" s="2"/>
      <c r="GF1269" s="2"/>
      <c r="GG1269" s="2"/>
      <c r="GH1269" s="2"/>
      <c r="GI1269" s="2"/>
      <c r="GJ1269" s="2"/>
      <c r="GK1269" s="2"/>
      <c r="GL1269" s="2"/>
      <c r="GM1269" s="2"/>
      <c r="GN1269" s="2"/>
      <c r="GO1269" s="2"/>
      <c r="GP1269" s="2"/>
      <c r="GQ1269" s="2"/>
      <c r="GR1269" s="2"/>
      <c r="GS1269" s="2"/>
      <c r="GT1269" s="2"/>
      <c r="GU1269" s="2"/>
      <c r="GV1269" s="2"/>
      <c r="GW1269" s="2"/>
      <c r="GX1269" s="2"/>
      <c r="GY1269" s="2"/>
      <c r="GZ1269" s="2"/>
      <c r="HA1269" s="2"/>
      <c r="HB1269" s="2"/>
      <c r="HC1269" s="2"/>
      <c r="HD1269" s="2"/>
      <c r="HE1269" s="2"/>
      <c r="HF1269" s="2"/>
      <c r="HG1269" s="2"/>
      <c r="HH1269" s="2"/>
      <c r="HI1269" s="2"/>
      <c r="HJ1269" s="2"/>
      <c r="HK1269" s="2"/>
      <c r="HL1269" s="2"/>
      <c r="HM1269" s="2"/>
      <c r="HN1269" s="2"/>
      <c r="HO1269" s="2"/>
      <c r="HP1269" s="2"/>
      <c r="HQ1269" s="2"/>
      <c r="HR1269" s="2"/>
      <c r="HS1269" s="2"/>
      <c r="HT1269" s="2"/>
      <c r="HU1269" s="2"/>
      <c r="HV1269" s="2"/>
      <c r="HW1269" s="2"/>
      <c r="HX1269" s="2"/>
      <c r="HY1269" s="2"/>
      <c r="HZ1269" s="2"/>
      <c r="IA1269" s="2"/>
      <c r="IB1269" s="2"/>
      <c r="IC1269" s="2"/>
      <c r="ID1269" s="2"/>
      <c r="IE1269" s="2"/>
      <c r="IF1269" s="2"/>
      <c r="IG1269" s="2"/>
    </row>
    <row r="1270" spans="1:241" s="3" customFormat="1" x14ac:dyDescent="0.25">
      <c r="A1270" s="33"/>
      <c r="B1270" s="29"/>
      <c r="C1270" s="29"/>
      <c r="D1270" s="30"/>
      <c r="E1270" s="29"/>
      <c r="F1270" s="29"/>
      <c r="G1270" s="29"/>
      <c r="H1270" s="29"/>
      <c r="L1270" s="57"/>
      <c r="M1270" s="57"/>
      <c r="N1270" s="57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  <c r="CC1270" s="2"/>
      <c r="CD1270" s="2"/>
      <c r="CE1270" s="2"/>
      <c r="CF1270" s="2"/>
      <c r="CG1270" s="2"/>
      <c r="CH1270" s="2"/>
      <c r="CI1270" s="2"/>
      <c r="CJ1270" s="2"/>
      <c r="CK1270" s="2"/>
      <c r="CL1270" s="2"/>
      <c r="CM1270" s="2"/>
      <c r="CN1270" s="2"/>
      <c r="CO1270" s="2"/>
      <c r="CP1270" s="2"/>
      <c r="CQ1270" s="2"/>
      <c r="CR1270" s="2"/>
      <c r="CS1270" s="2"/>
      <c r="CT1270" s="2"/>
      <c r="CU1270" s="2"/>
      <c r="CV1270" s="2"/>
      <c r="CW1270" s="2"/>
      <c r="CX1270" s="2"/>
      <c r="CY1270" s="2"/>
      <c r="CZ1270" s="2"/>
      <c r="DA1270" s="2"/>
      <c r="DB1270" s="2"/>
      <c r="DC1270" s="2"/>
      <c r="DD1270" s="2"/>
      <c r="DE1270" s="2"/>
      <c r="DF1270" s="2"/>
      <c r="DG1270" s="2"/>
      <c r="DH1270" s="2"/>
      <c r="DI1270" s="2"/>
      <c r="DJ1270" s="2"/>
      <c r="DK1270" s="2"/>
      <c r="DL1270" s="2"/>
      <c r="DM1270" s="2"/>
      <c r="DN1270" s="2"/>
      <c r="DO1270" s="2"/>
      <c r="DP1270" s="2"/>
      <c r="DQ1270" s="2"/>
      <c r="DR1270" s="2"/>
      <c r="DS1270" s="2"/>
      <c r="DT1270" s="2"/>
      <c r="DU1270" s="2"/>
      <c r="DV1270" s="2"/>
      <c r="DW1270" s="2"/>
      <c r="DX1270" s="2"/>
      <c r="DY1270" s="2"/>
      <c r="DZ1270" s="2"/>
      <c r="EA1270" s="2"/>
      <c r="EB1270" s="2"/>
      <c r="EC1270" s="2"/>
      <c r="ED1270" s="2"/>
      <c r="EE1270" s="2"/>
      <c r="EF1270" s="2"/>
      <c r="EG1270" s="2"/>
      <c r="EH1270" s="2"/>
      <c r="EI1270" s="2"/>
      <c r="EJ1270" s="2"/>
      <c r="EK1270" s="2"/>
      <c r="EL1270" s="2"/>
      <c r="EM1270" s="2"/>
      <c r="EN1270" s="2"/>
      <c r="EO1270" s="2"/>
      <c r="EP1270" s="2"/>
      <c r="EQ1270" s="2"/>
      <c r="ER1270" s="2"/>
      <c r="ES1270" s="2"/>
      <c r="ET1270" s="2"/>
      <c r="EU1270" s="2"/>
      <c r="EV1270" s="2"/>
      <c r="EW1270" s="2"/>
      <c r="EX1270" s="2"/>
      <c r="EY1270" s="2"/>
      <c r="EZ1270" s="2"/>
      <c r="FA1270" s="2"/>
      <c r="FB1270" s="2"/>
      <c r="FC1270" s="2"/>
      <c r="FD1270" s="2"/>
      <c r="FE1270" s="2"/>
      <c r="FF1270" s="2"/>
      <c r="FG1270" s="2"/>
      <c r="FH1270" s="2"/>
      <c r="FI1270" s="2"/>
      <c r="FJ1270" s="2"/>
      <c r="FK1270" s="2"/>
      <c r="FL1270" s="2"/>
      <c r="FM1270" s="2"/>
      <c r="FN1270" s="2"/>
      <c r="FO1270" s="2"/>
      <c r="FP1270" s="2"/>
      <c r="FQ1270" s="2"/>
      <c r="FR1270" s="2"/>
      <c r="FS1270" s="2"/>
      <c r="FT1270" s="2"/>
      <c r="FU1270" s="2"/>
      <c r="FV1270" s="2"/>
      <c r="FW1270" s="2"/>
      <c r="FX1270" s="2"/>
      <c r="FY1270" s="2"/>
      <c r="FZ1270" s="2"/>
      <c r="GA1270" s="2"/>
      <c r="GB1270" s="2"/>
      <c r="GC1270" s="2"/>
      <c r="GD1270" s="2"/>
      <c r="GE1270" s="2"/>
      <c r="GF1270" s="2"/>
      <c r="GG1270" s="2"/>
      <c r="GH1270" s="2"/>
      <c r="GI1270" s="2"/>
      <c r="GJ1270" s="2"/>
      <c r="GK1270" s="2"/>
      <c r="GL1270" s="2"/>
      <c r="GM1270" s="2"/>
      <c r="GN1270" s="2"/>
      <c r="GO1270" s="2"/>
      <c r="GP1270" s="2"/>
      <c r="GQ1270" s="2"/>
      <c r="GR1270" s="2"/>
      <c r="GS1270" s="2"/>
      <c r="GT1270" s="2"/>
      <c r="GU1270" s="2"/>
      <c r="GV1270" s="2"/>
      <c r="GW1270" s="2"/>
      <c r="GX1270" s="2"/>
      <c r="GY1270" s="2"/>
      <c r="GZ1270" s="2"/>
      <c r="HA1270" s="2"/>
      <c r="HB1270" s="2"/>
      <c r="HC1270" s="2"/>
      <c r="HD1270" s="2"/>
      <c r="HE1270" s="2"/>
      <c r="HF1270" s="2"/>
      <c r="HG1270" s="2"/>
      <c r="HH1270" s="2"/>
      <c r="HI1270" s="2"/>
      <c r="HJ1270" s="2"/>
      <c r="HK1270" s="2"/>
      <c r="HL1270" s="2"/>
      <c r="HM1270" s="2"/>
      <c r="HN1270" s="2"/>
      <c r="HO1270" s="2"/>
      <c r="HP1270" s="2"/>
      <c r="HQ1270" s="2"/>
      <c r="HR1270" s="2"/>
      <c r="HS1270" s="2"/>
      <c r="HT1270" s="2"/>
      <c r="HU1270" s="2"/>
      <c r="HV1270" s="2"/>
      <c r="HW1270" s="2"/>
      <c r="HX1270" s="2"/>
      <c r="HY1270" s="2"/>
      <c r="HZ1270" s="2"/>
      <c r="IA1270" s="2"/>
      <c r="IB1270" s="2"/>
      <c r="IC1270" s="2"/>
      <c r="ID1270" s="2"/>
      <c r="IE1270" s="2"/>
      <c r="IF1270" s="2"/>
      <c r="IG1270" s="2"/>
    </row>
    <row r="1271" spans="1:241" s="3" customFormat="1" x14ac:dyDescent="0.25">
      <c r="A1271" s="33"/>
      <c r="B1271" s="29"/>
      <c r="C1271" s="29"/>
      <c r="D1271" s="30"/>
      <c r="E1271" s="29"/>
      <c r="F1271" s="29"/>
      <c r="G1271" s="29"/>
      <c r="H1271" s="29"/>
      <c r="L1271" s="57"/>
      <c r="M1271" s="57"/>
      <c r="N1271" s="57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  <c r="CC1271" s="2"/>
      <c r="CD1271" s="2"/>
      <c r="CE1271" s="2"/>
      <c r="CF1271" s="2"/>
      <c r="CG1271" s="2"/>
      <c r="CH1271" s="2"/>
      <c r="CI1271" s="2"/>
      <c r="CJ1271" s="2"/>
      <c r="CK1271" s="2"/>
      <c r="CL1271" s="2"/>
      <c r="CM1271" s="2"/>
      <c r="CN1271" s="2"/>
      <c r="CO1271" s="2"/>
      <c r="CP1271" s="2"/>
      <c r="CQ1271" s="2"/>
      <c r="CR1271" s="2"/>
      <c r="CS1271" s="2"/>
      <c r="CT1271" s="2"/>
      <c r="CU1271" s="2"/>
      <c r="CV1271" s="2"/>
      <c r="CW1271" s="2"/>
      <c r="CX1271" s="2"/>
      <c r="CY1271" s="2"/>
      <c r="CZ1271" s="2"/>
      <c r="DA1271" s="2"/>
      <c r="DB1271" s="2"/>
      <c r="DC1271" s="2"/>
      <c r="DD1271" s="2"/>
      <c r="DE1271" s="2"/>
      <c r="DF1271" s="2"/>
      <c r="DG1271" s="2"/>
      <c r="DH1271" s="2"/>
      <c r="DI1271" s="2"/>
      <c r="DJ1271" s="2"/>
      <c r="DK1271" s="2"/>
      <c r="DL1271" s="2"/>
      <c r="DM1271" s="2"/>
      <c r="DN1271" s="2"/>
      <c r="DO1271" s="2"/>
      <c r="DP1271" s="2"/>
      <c r="DQ1271" s="2"/>
      <c r="DR1271" s="2"/>
      <c r="DS1271" s="2"/>
      <c r="DT1271" s="2"/>
      <c r="DU1271" s="2"/>
      <c r="DV1271" s="2"/>
      <c r="DW1271" s="2"/>
      <c r="DX1271" s="2"/>
      <c r="DY1271" s="2"/>
      <c r="DZ1271" s="2"/>
      <c r="EA1271" s="2"/>
      <c r="EB1271" s="2"/>
      <c r="EC1271" s="2"/>
      <c r="ED1271" s="2"/>
      <c r="EE1271" s="2"/>
      <c r="EF1271" s="2"/>
      <c r="EG1271" s="2"/>
      <c r="EH1271" s="2"/>
      <c r="EI1271" s="2"/>
      <c r="EJ1271" s="2"/>
      <c r="EK1271" s="2"/>
      <c r="EL1271" s="2"/>
      <c r="EM1271" s="2"/>
      <c r="EN1271" s="2"/>
      <c r="EO1271" s="2"/>
      <c r="EP1271" s="2"/>
      <c r="EQ1271" s="2"/>
      <c r="ER1271" s="2"/>
      <c r="ES1271" s="2"/>
      <c r="ET1271" s="2"/>
      <c r="EU1271" s="2"/>
      <c r="EV1271" s="2"/>
      <c r="EW1271" s="2"/>
      <c r="EX1271" s="2"/>
      <c r="EY1271" s="2"/>
      <c r="EZ1271" s="2"/>
      <c r="FA1271" s="2"/>
      <c r="FB1271" s="2"/>
      <c r="FC1271" s="2"/>
      <c r="FD1271" s="2"/>
      <c r="FE1271" s="2"/>
      <c r="FF1271" s="2"/>
      <c r="FG1271" s="2"/>
      <c r="FH1271" s="2"/>
      <c r="FI1271" s="2"/>
      <c r="FJ1271" s="2"/>
      <c r="FK1271" s="2"/>
      <c r="FL1271" s="2"/>
      <c r="FM1271" s="2"/>
      <c r="FN1271" s="2"/>
      <c r="FO1271" s="2"/>
      <c r="FP1271" s="2"/>
      <c r="FQ1271" s="2"/>
      <c r="FR1271" s="2"/>
      <c r="FS1271" s="2"/>
      <c r="FT1271" s="2"/>
      <c r="FU1271" s="2"/>
      <c r="FV1271" s="2"/>
      <c r="FW1271" s="2"/>
      <c r="FX1271" s="2"/>
      <c r="FY1271" s="2"/>
      <c r="FZ1271" s="2"/>
      <c r="GA1271" s="2"/>
      <c r="GB1271" s="2"/>
      <c r="GC1271" s="2"/>
      <c r="GD1271" s="2"/>
      <c r="GE1271" s="2"/>
      <c r="GF1271" s="2"/>
      <c r="GG1271" s="2"/>
      <c r="GH1271" s="2"/>
      <c r="GI1271" s="2"/>
      <c r="GJ1271" s="2"/>
      <c r="GK1271" s="2"/>
      <c r="GL1271" s="2"/>
      <c r="GM1271" s="2"/>
      <c r="GN1271" s="2"/>
      <c r="GO1271" s="2"/>
      <c r="GP1271" s="2"/>
      <c r="GQ1271" s="2"/>
      <c r="GR1271" s="2"/>
      <c r="GS1271" s="2"/>
      <c r="GT1271" s="2"/>
      <c r="GU1271" s="2"/>
      <c r="GV1271" s="2"/>
      <c r="GW1271" s="2"/>
      <c r="GX1271" s="2"/>
      <c r="GY1271" s="2"/>
      <c r="GZ1271" s="2"/>
      <c r="HA1271" s="2"/>
      <c r="HB1271" s="2"/>
      <c r="HC1271" s="2"/>
      <c r="HD1271" s="2"/>
      <c r="HE1271" s="2"/>
      <c r="HF1271" s="2"/>
      <c r="HG1271" s="2"/>
      <c r="HH1271" s="2"/>
      <c r="HI1271" s="2"/>
      <c r="HJ1271" s="2"/>
      <c r="HK1271" s="2"/>
      <c r="HL1271" s="2"/>
      <c r="HM1271" s="2"/>
      <c r="HN1271" s="2"/>
      <c r="HO1271" s="2"/>
      <c r="HP1271" s="2"/>
      <c r="HQ1271" s="2"/>
      <c r="HR1271" s="2"/>
      <c r="HS1271" s="2"/>
      <c r="HT1271" s="2"/>
      <c r="HU1271" s="2"/>
      <c r="HV1271" s="2"/>
      <c r="HW1271" s="2"/>
      <c r="HX1271" s="2"/>
      <c r="HY1271" s="2"/>
      <c r="HZ1271" s="2"/>
      <c r="IA1271" s="2"/>
      <c r="IB1271" s="2"/>
      <c r="IC1271" s="2"/>
      <c r="ID1271" s="2"/>
      <c r="IE1271" s="2"/>
      <c r="IF1271" s="2"/>
      <c r="IG1271" s="2"/>
    </row>
    <row r="1272" spans="1:241" s="3" customFormat="1" x14ac:dyDescent="0.25">
      <c r="A1272" s="33"/>
      <c r="B1272" s="29"/>
      <c r="C1272" s="29"/>
      <c r="D1272" s="30"/>
      <c r="E1272" s="29"/>
      <c r="F1272" s="29"/>
      <c r="G1272" s="29"/>
      <c r="H1272" s="29"/>
      <c r="L1272" s="57"/>
      <c r="M1272" s="57"/>
      <c r="N1272" s="57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  <c r="CY1272" s="2"/>
      <c r="CZ1272" s="2"/>
      <c r="DA1272" s="2"/>
      <c r="DB1272" s="2"/>
      <c r="DC1272" s="2"/>
      <c r="DD1272" s="2"/>
      <c r="DE1272" s="2"/>
      <c r="DF1272" s="2"/>
      <c r="DG1272" s="2"/>
      <c r="DH1272" s="2"/>
      <c r="DI1272" s="2"/>
      <c r="DJ1272" s="2"/>
      <c r="DK1272" s="2"/>
      <c r="DL1272" s="2"/>
      <c r="DM1272" s="2"/>
      <c r="DN1272" s="2"/>
      <c r="DO1272" s="2"/>
      <c r="DP1272" s="2"/>
      <c r="DQ1272" s="2"/>
      <c r="DR1272" s="2"/>
      <c r="DS1272" s="2"/>
      <c r="DT1272" s="2"/>
      <c r="DU1272" s="2"/>
      <c r="DV1272" s="2"/>
      <c r="DW1272" s="2"/>
      <c r="DX1272" s="2"/>
      <c r="DY1272" s="2"/>
      <c r="DZ1272" s="2"/>
      <c r="EA1272" s="2"/>
      <c r="EB1272" s="2"/>
      <c r="EC1272" s="2"/>
      <c r="ED1272" s="2"/>
      <c r="EE1272" s="2"/>
      <c r="EF1272" s="2"/>
      <c r="EG1272" s="2"/>
      <c r="EH1272" s="2"/>
      <c r="EI1272" s="2"/>
      <c r="EJ1272" s="2"/>
      <c r="EK1272" s="2"/>
      <c r="EL1272" s="2"/>
      <c r="EM1272" s="2"/>
      <c r="EN1272" s="2"/>
      <c r="EO1272" s="2"/>
      <c r="EP1272" s="2"/>
      <c r="EQ1272" s="2"/>
      <c r="ER1272" s="2"/>
      <c r="ES1272" s="2"/>
      <c r="ET1272" s="2"/>
      <c r="EU1272" s="2"/>
      <c r="EV1272" s="2"/>
      <c r="EW1272" s="2"/>
      <c r="EX1272" s="2"/>
      <c r="EY1272" s="2"/>
      <c r="EZ1272" s="2"/>
      <c r="FA1272" s="2"/>
      <c r="FB1272" s="2"/>
      <c r="FC1272" s="2"/>
      <c r="FD1272" s="2"/>
      <c r="FE1272" s="2"/>
      <c r="FF1272" s="2"/>
      <c r="FG1272" s="2"/>
      <c r="FH1272" s="2"/>
      <c r="FI1272" s="2"/>
      <c r="FJ1272" s="2"/>
      <c r="FK1272" s="2"/>
      <c r="FL1272" s="2"/>
      <c r="FM1272" s="2"/>
      <c r="FN1272" s="2"/>
      <c r="FO1272" s="2"/>
      <c r="FP1272" s="2"/>
      <c r="FQ1272" s="2"/>
      <c r="FR1272" s="2"/>
      <c r="FS1272" s="2"/>
      <c r="FT1272" s="2"/>
      <c r="FU1272" s="2"/>
      <c r="FV1272" s="2"/>
      <c r="FW1272" s="2"/>
      <c r="FX1272" s="2"/>
      <c r="FY1272" s="2"/>
      <c r="FZ1272" s="2"/>
      <c r="GA1272" s="2"/>
      <c r="GB1272" s="2"/>
      <c r="GC1272" s="2"/>
      <c r="GD1272" s="2"/>
      <c r="GE1272" s="2"/>
      <c r="GF1272" s="2"/>
      <c r="GG1272" s="2"/>
      <c r="GH1272" s="2"/>
      <c r="GI1272" s="2"/>
      <c r="GJ1272" s="2"/>
      <c r="GK1272" s="2"/>
      <c r="GL1272" s="2"/>
      <c r="GM1272" s="2"/>
      <c r="GN1272" s="2"/>
      <c r="GO1272" s="2"/>
      <c r="GP1272" s="2"/>
      <c r="GQ1272" s="2"/>
      <c r="GR1272" s="2"/>
      <c r="GS1272" s="2"/>
      <c r="GT1272" s="2"/>
      <c r="GU1272" s="2"/>
      <c r="GV1272" s="2"/>
      <c r="GW1272" s="2"/>
      <c r="GX1272" s="2"/>
      <c r="GY1272" s="2"/>
      <c r="GZ1272" s="2"/>
      <c r="HA1272" s="2"/>
      <c r="HB1272" s="2"/>
      <c r="HC1272" s="2"/>
      <c r="HD1272" s="2"/>
      <c r="HE1272" s="2"/>
      <c r="HF1272" s="2"/>
      <c r="HG1272" s="2"/>
      <c r="HH1272" s="2"/>
      <c r="HI1272" s="2"/>
      <c r="HJ1272" s="2"/>
      <c r="HK1272" s="2"/>
      <c r="HL1272" s="2"/>
      <c r="HM1272" s="2"/>
      <c r="HN1272" s="2"/>
      <c r="HO1272" s="2"/>
      <c r="HP1272" s="2"/>
      <c r="HQ1272" s="2"/>
      <c r="HR1272" s="2"/>
      <c r="HS1272" s="2"/>
      <c r="HT1272" s="2"/>
      <c r="HU1272" s="2"/>
      <c r="HV1272" s="2"/>
      <c r="HW1272" s="2"/>
      <c r="HX1272" s="2"/>
      <c r="HY1272" s="2"/>
      <c r="HZ1272" s="2"/>
      <c r="IA1272" s="2"/>
      <c r="IB1272" s="2"/>
      <c r="IC1272" s="2"/>
      <c r="ID1272" s="2"/>
      <c r="IE1272" s="2"/>
      <c r="IF1272" s="2"/>
      <c r="IG1272" s="2"/>
    </row>
    <row r="1273" spans="1:241" s="3" customFormat="1" x14ac:dyDescent="0.25">
      <c r="A1273" s="33"/>
      <c r="B1273" s="29"/>
      <c r="C1273" s="29"/>
      <c r="D1273" s="30"/>
      <c r="E1273" s="29"/>
      <c r="F1273" s="29"/>
      <c r="G1273" s="29"/>
      <c r="H1273" s="29"/>
      <c r="L1273" s="57"/>
      <c r="M1273" s="57"/>
      <c r="N1273" s="57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  <c r="CC1273" s="2"/>
      <c r="CD1273" s="2"/>
      <c r="CE1273" s="2"/>
      <c r="CF1273" s="2"/>
      <c r="CG1273" s="2"/>
      <c r="CH1273" s="2"/>
      <c r="CI1273" s="2"/>
      <c r="CJ1273" s="2"/>
      <c r="CK1273" s="2"/>
      <c r="CL1273" s="2"/>
      <c r="CM1273" s="2"/>
      <c r="CN1273" s="2"/>
      <c r="CO1273" s="2"/>
      <c r="CP1273" s="2"/>
      <c r="CQ1273" s="2"/>
      <c r="CR1273" s="2"/>
      <c r="CS1273" s="2"/>
      <c r="CT1273" s="2"/>
      <c r="CU1273" s="2"/>
      <c r="CV1273" s="2"/>
      <c r="CW1273" s="2"/>
      <c r="CX1273" s="2"/>
      <c r="CY1273" s="2"/>
      <c r="CZ1273" s="2"/>
      <c r="DA1273" s="2"/>
      <c r="DB1273" s="2"/>
      <c r="DC1273" s="2"/>
      <c r="DD1273" s="2"/>
      <c r="DE1273" s="2"/>
      <c r="DF1273" s="2"/>
      <c r="DG1273" s="2"/>
      <c r="DH1273" s="2"/>
      <c r="DI1273" s="2"/>
      <c r="DJ1273" s="2"/>
      <c r="DK1273" s="2"/>
      <c r="DL1273" s="2"/>
      <c r="DM1273" s="2"/>
      <c r="DN1273" s="2"/>
      <c r="DO1273" s="2"/>
      <c r="DP1273" s="2"/>
      <c r="DQ1273" s="2"/>
      <c r="DR1273" s="2"/>
      <c r="DS1273" s="2"/>
      <c r="DT1273" s="2"/>
      <c r="DU1273" s="2"/>
      <c r="DV1273" s="2"/>
      <c r="DW1273" s="2"/>
      <c r="DX1273" s="2"/>
      <c r="DY1273" s="2"/>
      <c r="DZ1273" s="2"/>
      <c r="EA1273" s="2"/>
      <c r="EB1273" s="2"/>
      <c r="EC1273" s="2"/>
      <c r="ED1273" s="2"/>
      <c r="EE1273" s="2"/>
      <c r="EF1273" s="2"/>
      <c r="EG1273" s="2"/>
      <c r="EH1273" s="2"/>
      <c r="EI1273" s="2"/>
      <c r="EJ1273" s="2"/>
      <c r="EK1273" s="2"/>
      <c r="EL1273" s="2"/>
      <c r="EM1273" s="2"/>
      <c r="EN1273" s="2"/>
      <c r="EO1273" s="2"/>
      <c r="EP1273" s="2"/>
      <c r="EQ1273" s="2"/>
      <c r="ER1273" s="2"/>
      <c r="ES1273" s="2"/>
      <c r="ET1273" s="2"/>
      <c r="EU1273" s="2"/>
      <c r="EV1273" s="2"/>
      <c r="EW1273" s="2"/>
      <c r="EX1273" s="2"/>
      <c r="EY1273" s="2"/>
      <c r="EZ1273" s="2"/>
      <c r="FA1273" s="2"/>
      <c r="FB1273" s="2"/>
      <c r="FC1273" s="2"/>
      <c r="FD1273" s="2"/>
      <c r="FE1273" s="2"/>
      <c r="FF1273" s="2"/>
      <c r="FG1273" s="2"/>
      <c r="FH1273" s="2"/>
      <c r="FI1273" s="2"/>
      <c r="FJ1273" s="2"/>
      <c r="FK1273" s="2"/>
      <c r="FL1273" s="2"/>
      <c r="FM1273" s="2"/>
      <c r="FN1273" s="2"/>
      <c r="FO1273" s="2"/>
      <c r="FP1273" s="2"/>
      <c r="FQ1273" s="2"/>
      <c r="FR1273" s="2"/>
      <c r="FS1273" s="2"/>
      <c r="FT1273" s="2"/>
      <c r="FU1273" s="2"/>
      <c r="FV1273" s="2"/>
      <c r="FW1273" s="2"/>
      <c r="FX1273" s="2"/>
      <c r="FY1273" s="2"/>
      <c r="FZ1273" s="2"/>
      <c r="GA1273" s="2"/>
      <c r="GB1273" s="2"/>
      <c r="GC1273" s="2"/>
      <c r="GD1273" s="2"/>
      <c r="GE1273" s="2"/>
      <c r="GF1273" s="2"/>
      <c r="GG1273" s="2"/>
      <c r="GH1273" s="2"/>
      <c r="GI1273" s="2"/>
      <c r="GJ1273" s="2"/>
      <c r="GK1273" s="2"/>
      <c r="GL1273" s="2"/>
      <c r="GM1273" s="2"/>
      <c r="GN1273" s="2"/>
      <c r="GO1273" s="2"/>
      <c r="GP1273" s="2"/>
      <c r="GQ1273" s="2"/>
      <c r="GR1273" s="2"/>
      <c r="GS1273" s="2"/>
      <c r="GT1273" s="2"/>
      <c r="GU1273" s="2"/>
      <c r="GV1273" s="2"/>
      <c r="GW1273" s="2"/>
      <c r="GX1273" s="2"/>
      <c r="GY1273" s="2"/>
      <c r="GZ1273" s="2"/>
      <c r="HA1273" s="2"/>
      <c r="HB1273" s="2"/>
      <c r="HC1273" s="2"/>
      <c r="HD1273" s="2"/>
      <c r="HE1273" s="2"/>
      <c r="HF1273" s="2"/>
      <c r="HG1273" s="2"/>
      <c r="HH1273" s="2"/>
      <c r="HI1273" s="2"/>
      <c r="HJ1273" s="2"/>
      <c r="HK1273" s="2"/>
      <c r="HL1273" s="2"/>
      <c r="HM1273" s="2"/>
      <c r="HN1273" s="2"/>
      <c r="HO1273" s="2"/>
      <c r="HP1273" s="2"/>
      <c r="HQ1273" s="2"/>
      <c r="HR1273" s="2"/>
      <c r="HS1273" s="2"/>
      <c r="HT1273" s="2"/>
      <c r="HU1273" s="2"/>
      <c r="HV1273" s="2"/>
      <c r="HW1273" s="2"/>
      <c r="HX1273" s="2"/>
      <c r="HY1273" s="2"/>
      <c r="HZ1273" s="2"/>
      <c r="IA1273" s="2"/>
      <c r="IB1273" s="2"/>
      <c r="IC1273" s="2"/>
      <c r="ID1273" s="2"/>
      <c r="IE1273" s="2"/>
      <c r="IF1273" s="2"/>
      <c r="IG1273" s="2"/>
    </row>
    <row r="1274" spans="1:241" s="3" customFormat="1" x14ac:dyDescent="0.25">
      <c r="A1274" s="33"/>
      <c r="B1274" s="29"/>
      <c r="C1274" s="29"/>
      <c r="D1274" s="30"/>
      <c r="E1274" s="29"/>
      <c r="F1274" s="29"/>
      <c r="G1274" s="29"/>
      <c r="H1274" s="29"/>
      <c r="L1274" s="57"/>
      <c r="M1274" s="57"/>
      <c r="N1274" s="57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  <c r="CY1274" s="2"/>
      <c r="CZ1274" s="2"/>
      <c r="DA1274" s="2"/>
      <c r="DB1274" s="2"/>
      <c r="DC1274" s="2"/>
      <c r="DD1274" s="2"/>
      <c r="DE1274" s="2"/>
      <c r="DF1274" s="2"/>
      <c r="DG1274" s="2"/>
      <c r="DH1274" s="2"/>
      <c r="DI1274" s="2"/>
      <c r="DJ1274" s="2"/>
      <c r="DK1274" s="2"/>
      <c r="DL1274" s="2"/>
      <c r="DM1274" s="2"/>
      <c r="DN1274" s="2"/>
      <c r="DO1274" s="2"/>
      <c r="DP1274" s="2"/>
      <c r="DQ1274" s="2"/>
      <c r="DR1274" s="2"/>
      <c r="DS1274" s="2"/>
      <c r="DT1274" s="2"/>
      <c r="DU1274" s="2"/>
      <c r="DV1274" s="2"/>
      <c r="DW1274" s="2"/>
      <c r="DX1274" s="2"/>
      <c r="DY1274" s="2"/>
      <c r="DZ1274" s="2"/>
      <c r="EA1274" s="2"/>
      <c r="EB1274" s="2"/>
      <c r="EC1274" s="2"/>
      <c r="ED1274" s="2"/>
      <c r="EE1274" s="2"/>
      <c r="EF1274" s="2"/>
      <c r="EG1274" s="2"/>
      <c r="EH1274" s="2"/>
      <c r="EI1274" s="2"/>
      <c r="EJ1274" s="2"/>
      <c r="EK1274" s="2"/>
      <c r="EL1274" s="2"/>
      <c r="EM1274" s="2"/>
      <c r="EN1274" s="2"/>
      <c r="EO1274" s="2"/>
      <c r="EP1274" s="2"/>
      <c r="EQ1274" s="2"/>
      <c r="ER1274" s="2"/>
      <c r="ES1274" s="2"/>
      <c r="ET1274" s="2"/>
      <c r="EU1274" s="2"/>
      <c r="EV1274" s="2"/>
      <c r="EW1274" s="2"/>
      <c r="EX1274" s="2"/>
      <c r="EY1274" s="2"/>
      <c r="EZ1274" s="2"/>
      <c r="FA1274" s="2"/>
      <c r="FB1274" s="2"/>
      <c r="FC1274" s="2"/>
      <c r="FD1274" s="2"/>
      <c r="FE1274" s="2"/>
      <c r="FF1274" s="2"/>
      <c r="FG1274" s="2"/>
      <c r="FH1274" s="2"/>
      <c r="FI1274" s="2"/>
      <c r="FJ1274" s="2"/>
      <c r="FK1274" s="2"/>
      <c r="FL1274" s="2"/>
      <c r="FM1274" s="2"/>
      <c r="FN1274" s="2"/>
      <c r="FO1274" s="2"/>
      <c r="FP1274" s="2"/>
      <c r="FQ1274" s="2"/>
      <c r="FR1274" s="2"/>
      <c r="FS1274" s="2"/>
      <c r="FT1274" s="2"/>
      <c r="FU1274" s="2"/>
      <c r="FV1274" s="2"/>
      <c r="FW1274" s="2"/>
      <c r="FX1274" s="2"/>
      <c r="FY1274" s="2"/>
      <c r="FZ1274" s="2"/>
      <c r="GA1274" s="2"/>
      <c r="GB1274" s="2"/>
      <c r="GC1274" s="2"/>
      <c r="GD1274" s="2"/>
      <c r="GE1274" s="2"/>
      <c r="GF1274" s="2"/>
      <c r="GG1274" s="2"/>
      <c r="GH1274" s="2"/>
      <c r="GI1274" s="2"/>
      <c r="GJ1274" s="2"/>
      <c r="GK1274" s="2"/>
      <c r="GL1274" s="2"/>
      <c r="GM1274" s="2"/>
      <c r="GN1274" s="2"/>
      <c r="GO1274" s="2"/>
      <c r="GP1274" s="2"/>
      <c r="GQ1274" s="2"/>
      <c r="GR1274" s="2"/>
      <c r="GS1274" s="2"/>
      <c r="GT1274" s="2"/>
      <c r="GU1274" s="2"/>
      <c r="GV1274" s="2"/>
      <c r="GW1274" s="2"/>
      <c r="GX1274" s="2"/>
      <c r="GY1274" s="2"/>
      <c r="GZ1274" s="2"/>
      <c r="HA1274" s="2"/>
      <c r="HB1274" s="2"/>
      <c r="HC1274" s="2"/>
      <c r="HD1274" s="2"/>
      <c r="HE1274" s="2"/>
      <c r="HF1274" s="2"/>
      <c r="HG1274" s="2"/>
      <c r="HH1274" s="2"/>
      <c r="HI1274" s="2"/>
      <c r="HJ1274" s="2"/>
      <c r="HK1274" s="2"/>
      <c r="HL1274" s="2"/>
      <c r="HM1274" s="2"/>
      <c r="HN1274" s="2"/>
      <c r="HO1274" s="2"/>
      <c r="HP1274" s="2"/>
      <c r="HQ1274" s="2"/>
      <c r="HR1274" s="2"/>
      <c r="HS1274" s="2"/>
      <c r="HT1274" s="2"/>
      <c r="HU1274" s="2"/>
      <c r="HV1274" s="2"/>
      <c r="HW1274" s="2"/>
      <c r="HX1274" s="2"/>
      <c r="HY1274" s="2"/>
      <c r="HZ1274" s="2"/>
      <c r="IA1274" s="2"/>
      <c r="IB1274" s="2"/>
      <c r="IC1274" s="2"/>
      <c r="ID1274" s="2"/>
      <c r="IE1274" s="2"/>
      <c r="IF1274" s="2"/>
      <c r="IG1274" s="2"/>
    </row>
    <row r="1275" spans="1:241" s="3" customFormat="1" x14ac:dyDescent="0.25">
      <c r="A1275" s="33"/>
      <c r="B1275" s="29"/>
      <c r="C1275" s="29"/>
      <c r="D1275" s="30"/>
      <c r="E1275" s="29"/>
      <c r="F1275" s="29"/>
      <c r="G1275" s="29"/>
      <c r="H1275" s="29"/>
      <c r="L1275" s="57"/>
      <c r="M1275" s="57"/>
      <c r="N1275" s="57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  <c r="CC1275" s="2"/>
      <c r="CD1275" s="2"/>
      <c r="CE1275" s="2"/>
      <c r="CF1275" s="2"/>
      <c r="CG1275" s="2"/>
      <c r="CH1275" s="2"/>
      <c r="CI1275" s="2"/>
      <c r="CJ1275" s="2"/>
      <c r="CK1275" s="2"/>
      <c r="CL1275" s="2"/>
      <c r="CM1275" s="2"/>
      <c r="CN1275" s="2"/>
      <c r="CO1275" s="2"/>
      <c r="CP1275" s="2"/>
      <c r="CQ1275" s="2"/>
      <c r="CR1275" s="2"/>
      <c r="CS1275" s="2"/>
      <c r="CT1275" s="2"/>
      <c r="CU1275" s="2"/>
      <c r="CV1275" s="2"/>
      <c r="CW1275" s="2"/>
      <c r="CX1275" s="2"/>
      <c r="CY1275" s="2"/>
      <c r="CZ1275" s="2"/>
      <c r="DA1275" s="2"/>
      <c r="DB1275" s="2"/>
      <c r="DC1275" s="2"/>
      <c r="DD1275" s="2"/>
      <c r="DE1275" s="2"/>
      <c r="DF1275" s="2"/>
      <c r="DG1275" s="2"/>
      <c r="DH1275" s="2"/>
      <c r="DI1275" s="2"/>
      <c r="DJ1275" s="2"/>
      <c r="DK1275" s="2"/>
      <c r="DL1275" s="2"/>
      <c r="DM1275" s="2"/>
      <c r="DN1275" s="2"/>
      <c r="DO1275" s="2"/>
      <c r="DP1275" s="2"/>
      <c r="DQ1275" s="2"/>
      <c r="DR1275" s="2"/>
      <c r="DS1275" s="2"/>
      <c r="DT1275" s="2"/>
      <c r="DU1275" s="2"/>
      <c r="DV1275" s="2"/>
      <c r="DW1275" s="2"/>
      <c r="DX1275" s="2"/>
      <c r="DY1275" s="2"/>
      <c r="DZ1275" s="2"/>
      <c r="EA1275" s="2"/>
      <c r="EB1275" s="2"/>
      <c r="EC1275" s="2"/>
      <c r="ED1275" s="2"/>
      <c r="EE1275" s="2"/>
      <c r="EF1275" s="2"/>
      <c r="EG1275" s="2"/>
      <c r="EH1275" s="2"/>
      <c r="EI1275" s="2"/>
      <c r="EJ1275" s="2"/>
      <c r="EK1275" s="2"/>
      <c r="EL1275" s="2"/>
      <c r="EM1275" s="2"/>
      <c r="EN1275" s="2"/>
      <c r="EO1275" s="2"/>
      <c r="EP1275" s="2"/>
      <c r="EQ1275" s="2"/>
      <c r="ER1275" s="2"/>
      <c r="ES1275" s="2"/>
      <c r="ET1275" s="2"/>
      <c r="EU1275" s="2"/>
      <c r="EV1275" s="2"/>
      <c r="EW1275" s="2"/>
      <c r="EX1275" s="2"/>
      <c r="EY1275" s="2"/>
      <c r="EZ1275" s="2"/>
      <c r="FA1275" s="2"/>
      <c r="FB1275" s="2"/>
      <c r="FC1275" s="2"/>
      <c r="FD1275" s="2"/>
      <c r="FE1275" s="2"/>
      <c r="FF1275" s="2"/>
      <c r="FG1275" s="2"/>
      <c r="FH1275" s="2"/>
      <c r="FI1275" s="2"/>
      <c r="FJ1275" s="2"/>
      <c r="FK1275" s="2"/>
      <c r="FL1275" s="2"/>
      <c r="FM1275" s="2"/>
      <c r="FN1275" s="2"/>
      <c r="FO1275" s="2"/>
      <c r="FP1275" s="2"/>
      <c r="FQ1275" s="2"/>
      <c r="FR1275" s="2"/>
      <c r="FS1275" s="2"/>
      <c r="FT1275" s="2"/>
      <c r="FU1275" s="2"/>
      <c r="FV1275" s="2"/>
      <c r="FW1275" s="2"/>
      <c r="FX1275" s="2"/>
      <c r="FY1275" s="2"/>
      <c r="FZ1275" s="2"/>
      <c r="GA1275" s="2"/>
      <c r="GB1275" s="2"/>
      <c r="GC1275" s="2"/>
      <c r="GD1275" s="2"/>
      <c r="GE1275" s="2"/>
      <c r="GF1275" s="2"/>
      <c r="GG1275" s="2"/>
      <c r="GH1275" s="2"/>
      <c r="GI1275" s="2"/>
      <c r="GJ1275" s="2"/>
      <c r="GK1275" s="2"/>
      <c r="GL1275" s="2"/>
      <c r="GM1275" s="2"/>
      <c r="GN1275" s="2"/>
      <c r="GO1275" s="2"/>
      <c r="GP1275" s="2"/>
      <c r="GQ1275" s="2"/>
      <c r="GR1275" s="2"/>
      <c r="GS1275" s="2"/>
      <c r="GT1275" s="2"/>
      <c r="GU1275" s="2"/>
      <c r="GV1275" s="2"/>
      <c r="GW1275" s="2"/>
      <c r="GX1275" s="2"/>
      <c r="GY1275" s="2"/>
      <c r="GZ1275" s="2"/>
      <c r="HA1275" s="2"/>
      <c r="HB1275" s="2"/>
      <c r="HC1275" s="2"/>
      <c r="HD1275" s="2"/>
      <c r="HE1275" s="2"/>
      <c r="HF1275" s="2"/>
      <c r="HG1275" s="2"/>
      <c r="HH1275" s="2"/>
      <c r="HI1275" s="2"/>
      <c r="HJ1275" s="2"/>
      <c r="HK1275" s="2"/>
      <c r="HL1275" s="2"/>
      <c r="HM1275" s="2"/>
      <c r="HN1275" s="2"/>
      <c r="HO1275" s="2"/>
      <c r="HP1275" s="2"/>
      <c r="HQ1275" s="2"/>
      <c r="HR1275" s="2"/>
      <c r="HS1275" s="2"/>
      <c r="HT1275" s="2"/>
      <c r="HU1275" s="2"/>
      <c r="HV1275" s="2"/>
      <c r="HW1275" s="2"/>
      <c r="HX1275" s="2"/>
      <c r="HY1275" s="2"/>
      <c r="HZ1275" s="2"/>
      <c r="IA1275" s="2"/>
      <c r="IB1275" s="2"/>
      <c r="IC1275" s="2"/>
      <c r="ID1275" s="2"/>
      <c r="IE1275" s="2"/>
      <c r="IF1275" s="2"/>
      <c r="IG1275" s="2"/>
    </row>
    <row r="1276" spans="1:241" s="3" customFormat="1" x14ac:dyDescent="0.25">
      <c r="A1276" s="33"/>
      <c r="B1276" s="29"/>
      <c r="C1276" s="29"/>
      <c r="D1276" s="30"/>
      <c r="E1276" s="29"/>
      <c r="F1276" s="29"/>
      <c r="G1276" s="29"/>
      <c r="H1276" s="29"/>
      <c r="L1276" s="57"/>
      <c r="M1276" s="57"/>
      <c r="N1276" s="57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  <c r="CC1276" s="2"/>
      <c r="CD1276" s="2"/>
      <c r="CE1276" s="2"/>
      <c r="CF1276" s="2"/>
      <c r="CG1276" s="2"/>
      <c r="CH1276" s="2"/>
      <c r="CI1276" s="2"/>
      <c r="CJ1276" s="2"/>
      <c r="CK1276" s="2"/>
      <c r="CL1276" s="2"/>
      <c r="CM1276" s="2"/>
      <c r="CN1276" s="2"/>
      <c r="CO1276" s="2"/>
      <c r="CP1276" s="2"/>
      <c r="CQ1276" s="2"/>
      <c r="CR1276" s="2"/>
      <c r="CS1276" s="2"/>
      <c r="CT1276" s="2"/>
      <c r="CU1276" s="2"/>
      <c r="CV1276" s="2"/>
      <c r="CW1276" s="2"/>
      <c r="CX1276" s="2"/>
      <c r="CY1276" s="2"/>
      <c r="CZ1276" s="2"/>
      <c r="DA1276" s="2"/>
      <c r="DB1276" s="2"/>
      <c r="DC1276" s="2"/>
      <c r="DD1276" s="2"/>
      <c r="DE1276" s="2"/>
      <c r="DF1276" s="2"/>
      <c r="DG1276" s="2"/>
      <c r="DH1276" s="2"/>
      <c r="DI1276" s="2"/>
      <c r="DJ1276" s="2"/>
      <c r="DK1276" s="2"/>
      <c r="DL1276" s="2"/>
      <c r="DM1276" s="2"/>
      <c r="DN1276" s="2"/>
      <c r="DO1276" s="2"/>
      <c r="DP1276" s="2"/>
      <c r="DQ1276" s="2"/>
      <c r="DR1276" s="2"/>
      <c r="DS1276" s="2"/>
      <c r="DT1276" s="2"/>
      <c r="DU1276" s="2"/>
      <c r="DV1276" s="2"/>
      <c r="DW1276" s="2"/>
      <c r="DX1276" s="2"/>
      <c r="DY1276" s="2"/>
      <c r="DZ1276" s="2"/>
      <c r="EA1276" s="2"/>
      <c r="EB1276" s="2"/>
      <c r="EC1276" s="2"/>
      <c r="ED1276" s="2"/>
      <c r="EE1276" s="2"/>
      <c r="EF1276" s="2"/>
      <c r="EG1276" s="2"/>
      <c r="EH1276" s="2"/>
      <c r="EI1276" s="2"/>
      <c r="EJ1276" s="2"/>
      <c r="EK1276" s="2"/>
      <c r="EL1276" s="2"/>
      <c r="EM1276" s="2"/>
      <c r="EN1276" s="2"/>
      <c r="EO1276" s="2"/>
      <c r="EP1276" s="2"/>
      <c r="EQ1276" s="2"/>
      <c r="ER1276" s="2"/>
      <c r="ES1276" s="2"/>
      <c r="ET1276" s="2"/>
      <c r="EU1276" s="2"/>
      <c r="EV1276" s="2"/>
      <c r="EW1276" s="2"/>
      <c r="EX1276" s="2"/>
      <c r="EY1276" s="2"/>
      <c r="EZ1276" s="2"/>
      <c r="FA1276" s="2"/>
      <c r="FB1276" s="2"/>
      <c r="FC1276" s="2"/>
      <c r="FD1276" s="2"/>
      <c r="FE1276" s="2"/>
      <c r="FF1276" s="2"/>
      <c r="FG1276" s="2"/>
      <c r="FH1276" s="2"/>
      <c r="FI1276" s="2"/>
      <c r="FJ1276" s="2"/>
      <c r="FK1276" s="2"/>
      <c r="FL1276" s="2"/>
      <c r="FM1276" s="2"/>
      <c r="FN1276" s="2"/>
      <c r="FO1276" s="2"/>
      <c r="FP1276" s="2"/>
      <c r="FQ1276" s="2"/>
      <c r="FR1276" s="2"/>
      <c r="FS1276" s="2"/>
      <c r="FT1276" s="2"/>
      <c r="FU1276" s="2"/>
      <c r="FV1276" s="2"/>
      <c r="FW1276" s="2"/>
      <c r="FX1276" s="2"/>
      <c r="FY1276" s="2"/>
      <c r="FZ1276" s="2"/>
      <c r="GA1276" s="2"/>
      <c r="GB1276" s="2"/>
      <c r="GC1276" s="2"/>
      <c r="GD1276" s="2"/>
      <c r="GE1276" s="2"/>
      <c r="GF1276" s="2"/>
      <c r="GG1276" s="2"/>
      <c r="GH1276" s="2"/>
      <c r="GI1276" s="2"/>
      <c r="GJ1276" s="2"/>
      <c r="GK1276" s="2"/>
      <c r="GL1276" s="2"/>
      <c r="GM1276" s="2"/>
      <c r="GN1276" s="2"/>
      <c r="GO1276" s="2"/>
      <c r="GP1276" s="2"/>
      <c r="GQ1276" s="2"/>
      <c r="GR1276" s="2"/>
      <c r="GS1276" s="2"/>
      <c r="GT1276" s="2"/>
      <c r="GU1276" s="2"/>
      <c r="GV1276" s="2"/>
      <c r="GW1276" s="2"/>
      <c r="GX1276" s="2"/>
      <c r="GY1276" s="2"/>
      <c r="GZ1276" s="2"/>
      <c r="HA1276" s="2"/>
      <c r="HB1276" s="2"/>
      <c r="HC1276" s="2"/>
      <c r="HD1276" s="2"/>
      <c r="HE1276" s="2"/>
      <c r="HF1276" s="2"/>
      <c r="HG1276" s="2"/>
      <c r="HH1276" s="2"/>
      <c r="HI1276" s="2"/>
      <c r="HJ1276" s="2"/>
      <c r="HK1276" s="2"/>
      <c r="HL1276" s="2"/>
      <c r="HM1276" s="2"/>
      <c r="HN1276" s="2"/>
      <c r="HO1276" s="2"/>
      <c r="HP1276" s="2"/>
      <c r="HQ1276" s="2"/>
      <c r="HR1276" s="2"/>
      <c r="HS1276" s="2"/>
      <c r="HT1276" s="2"/>
      <c r="HU1276" s="2"/>
      <c r="HV1276" s="2"/>
      <c r="HW1276" s="2"/>
      <c r="HX1276" s="2"/>
      <c r="HY1276" s="2"/>
      <c r="HZ1276" s="2"/>
      <c r="IA1276" s="2"/>
      <c r="IB1276" s="2"/>
      <c r="IC1276" s="2"/>
      <c r="ID1276" s="2"/>
      <c r="IE1276" s="2"/>
      <c r="IF1276" s="2"/>
      <c r="IG1276" s="2"/>
    </row>
    <row r="1277" spans="1:241" s="3" customFormat="1" x14ac:dyDescent="0.25">
      <c r="A1277" s="33"/>
      <c r="B1277" s="29"/>
      <c r="C1277" s="29"/>
      <c r="D1277" s="30"/>
      <c r="E1277" s="29"/>
      <c r="F1277" s="29"/>
      <c r="G1277" s="29"/>
      <c r="H1277" s="29"/>
      <c r="L1277" s="57"/>
      <c r="M1277" s="57"/>
      <c r="N1277" s="57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  <c r="CC1277" s="2"/>
      <c r="CD1277" s="2"/>
      <c r="CE1277" s="2"/>
      <c r="CF1277" s="2"/>
      <c r="CG1277" s="2"/>
      <c r="CH1277" s="2"/>
      <c r="CI1277" s="2"/>
      <c r="CJ1277" s="2"/>
      <c r="CK1277" s="2"/>
      <c r="CL1277" s="2"/>
      <c r="CM1277" s="2"/>
      <c r="CN1277" s="2"/>
      <c r="CO1277" s="2"/>
      <c r="CP1277" s="2"/>
      <c r="CQ1277" s="2"/>
      <c r="CR1277" s="2"/>
      <c r="CS1277" s="2"/>
      <c r="CT1277" s="2"/>
      <c r="CU1277" s="2"/>
      <c r="CV1277" s="2"/>
      <c r="CW1277" s="2"/>
      <c r="CX1277" s="2"/>
      <c r="CY1277" s="2"/>
      <c r="CZ1277" s="2"/>
      <c r="DA1277" s="2"/>
      <c r="DB1277" s="2"/>
      <c r="DC1277" s="2"/>
      <c r="DD1277" s="2"/>
      <c r="DE1277" s="2"/>
      <c r="DF1277" s="2"/>
      <c r="DG1277" s="2"/>
      <c r="DH1277" s="2"/>
      <c r="DI1277" s="2"/>
      <c r="DJ1277" s="2"/>
      <c r="DK1277" s="2"/>
      <c r="DL1277" s="2"/>
      <c r="DM1277" s="2"/>
      <c r="DN1277" s="2"/>
      <c r="DO1277" s="2"/>
      <c r="DP1277" s="2"/>
      <c r="DQ1277" s="2"/>
      <c r="DR1277" s="2"/>
      <c r="DS1277" s="2"/>
      <c r="DT1277" s="2"/>
      <c r="DU1277" s="2"/>
      <c r="DV1277" s="2"/>
      <c r="DW1277" s="2"/>
      <c r="DX1277" s="2"/>
      <c r="DY1277" s="2"/>
      <c r="DZ1277" s="2"/>
      <c r="EA1277" s="2"/>
      <c r="EB1277" s="2"/>
      <c r="EC1277" s="2"/>
      <c r="ED1277" s="2"/>
      <c r="EE1277" s="2"/>
      <c r="EF1277" s="2"/>
      <c r="EG1277" s="2"/>
      <c r="EH1277" s="2"/>
      <c r="EI1277" s="2"/>
      <c r="EJ1277" s="2"/>
      <c r="EK1277" s="2"/>
      <c r="EL1277" s="2"/>
      <c r="EM1277" s="2"/>
      <c r="EN1277" s="2"/>
      <c r="EO1277" s="2"/>
      <c r="EP1277" s="2"/>
      <c r="EQ1277" s="2"/>
      <c r="ER1277" s="2"/>
      <c r="ES1277" s="2"/>
      <c r="ET1277" s="2"/>
      <c r="EU1277" s="2"/>
      <c r="EV1277" s="2"/>
      <c r="EW1277" s="2"/>
      <c r="EX1277" s="2"/>
      <c r="EY1277" s="2"/>
      <c r="EZ1277" s="2"/>
      <c r="FA1277" s="2"/>
      <c r="FB1277" s="2"/>
      <c r="FC1277" s="2"/>
      <c r="FD1277" s="2"/>
      <c r="FE1277" s="2"/>
      <c r="FF1277" s="2"/>
      <c r="FG1277" s="2"/>
      <c r="FH1277" s="2"/>
      <c r="FI1277" s="2"/>
      <c r="FJ1277" s="2"/>
      <c r="FK1277" s="2"/>
      <c r="FL1277" s="2"/>
      <c r="FM1277" s="2"/>
      <c r="FN1277" s="2"/>
      <c r="FO1277" s="2"/>
      <c r="FP1277" s="2"/>
      <c r="FQ1277" s="2"/>
      <c r="FR1277" s="2"/>
      <c r="FS1277" s="2"/>
      <c r="FT1277" s="2"/>
      <c r="FU1277" s="2"/>
      <c r="FV1277" s="2"/>
      <c r="FW1277" s="2"/>
      <c r="FX1277" s="2"/>
      <c r="FY1277" s="2"/>
      <c r="FZ1277" s="2"/>
      <c r="GA1277" s="2"/>
      <c r="GB1277" s="2"/>
      <c r="GC1277" s="2"/>
      <c r="GD1277" s="2"/>
      <c r="GE1277" s="2"/>
      <c r="GF1277" s="2"/>
      <c r="GG1277" s="2"/>
      <c r="GH1277" s="2"/>
      <c r="GI1277" s="2"/>
      <c r="GJ1277" s="2"/>
      <c r="GK1277" s="2"/>
      <c r="GL1277" s="2"/>
      <c r="GM1277" s="2"/>
      <c r="GN1277" s="2"/>
      <c r="GO1277" s="2"/>
      <c r="GP1277" s="2"/>
      <c r="GQ1277" s="2"/>
      <c r="GR1277" s="2"/>
      <c r="GS1277" s="2"/>
      <c r="GT1277" s="2"/>
      <c r="GU1277" s="2"/>
      <c r="GV1277" s="2"/>
      <c r="GW1277" s="2"/>
      <c r="GX1277" s="2"/>
      <c r="GY1277" s="2"/>
      <c r="GZ1277" s="2"/>
      <c r="HA1277" s="2"/>
      <c r="HB1277" s="2"/>
      <c r="HC1277" s="2"/>
      <c r="HD1277" s="2"/>
      <c r="HE1277" s="2"/>
      <c r="HF1277" s="2"/>
      <c r="HG1277" s="2"/>
      <c r="HH1277" s="2"/>
      <c r="HI1277" s="2"/>
      <c r="HJ1277" s="2"/>
      <c r="HK1277" s="2"/>
      <c r="HL1277" s="2"/>
      <c r="HM1277" s="2"/>
      <c r="HN1277" s="2"/>
      <c r="HO1277" s="2"/>
      <c r="HP1277" s="2"/>
      <c r="HQ1277" s="2"/>
      <c r="HR1277" s="2"/>
      <c r="HS1277" s="2"/>
      <c r="HT1277" s="2"/>
      <c r="HU1277" s="2"/>
      <c r="HV1277" s="2"/>
      <c r="HW1277" s="2"/>
      <c r="HX1277" s="2"/>
      <c r="HY1277" s="2"/>
      <c r="HZ1277" s="2"/>
      <c r="IA1277" s="2"/>
      <c r="IB1277" s="2"/>
      <c r="IC1277" s="2"/>
      <c r="ID1277" s="2"/>
      <c r="IE1277" s="2"/>
      <c r="IF1277" s="2"/>
      <c r="IG1277" s="2"/>
    </row>
    <row r="1278" spans="1:241" s="3" customFormat="1" x14ac:dyDescent="0.25">
      <c r="A1278" s="33"/>
      <c r="B1278" s="29"/>
      <c r="C1278" s="29"/>
      <c r="D1278" s="30"/>
      <c r="E1278" s="29"/>
      <c r="F1278" s="29"/>
      <c r="G1278" s="29"/>
      <c r="H1278" s="29"/>
      <c r="L1278" s="57"/>
      <c r="M1278" s="57"/>
      <c r="N1278" s="57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  <c r="CY1278" s="2"/>
      <c r="CZ1278" s="2"/>
      <c r="DA1278" s="2"/>
      <c r="DB1278" s="2"/>
      <c r="DC1278" s="2"/>
      <c r="DD1278" s="2"/>
      <c r="DE1278" s="2"/>
      <c r="DF1278" s="2"/>
      <c r="DG1278" s="2"/>
      <c r="DH1278" s="2"/>
      <c r="DI1278" s="2"/>
      <c r="DJ1278" s="2"/>
      <c r="DK1278" s="2"/>
      <c r="DL1278" s="2"/>
      <c r="DM1278" s="2"/>
      <c r="DN1278" s="2"/>
      <c r="DO1278" s="2"/>
      <c r="DP1278" s="2"/>
      <c r="DQ1278" s="2"/>
      <c r="DR1278" s="2"/>
      <c r="DS1278" s="2"/>
      <c r="DT1278" s="2"/>
      <c r="DU1278" s="2"/>
      <c r="DV1278" s="2"/>
      <c r="DW1278" s="2"/>
      <c r="DX1278" s="2"/>
      <c r="DY1278" s="2"/>
      <c r="DZ1278" s="2"/>
      <c r="EA1278" s="2"/>
      <c r="EB1278" s="2"/>
      <c r="EC1278" s="2"/>
      <c r="ED1278" s="2"/>
      <c r="EE1278" s="2"/>
      <c r="EF1278" s="2"/>
      <c r="EG1278" s="2"/>
      <c r="EH1278" s="2"/>
      <c r="EI1278" s="2"/>
      <c r="EJ1278" s="2"/>
      <c r="EK1278" s="2"/>
      <c r="EL1278" s="2"/>
      <c r="EM1278" s="2"/>
      <c r="EN1278" s="2"/>
      <c r="EO1278" s="2"/>
      <c r="EP1278" s="2"/>
      <c r="EQ1278" s="2"/>
      <c r="ER1278" s="2"/>
      <c r="ES1278" s="2"/>
      <c r="ET1278" s="2"/>
      <c r="EU1278" s="2"/>
      <c r="EV1278" s="2"/>
      <c r="EW1278" s="2"/>
      <c r="EX1278" s="2"/>
      <c r="EY1278" s="2"/>
      <c r="EZ1278" s="2"/>
      <c r="FA1278" s="2"/>
      <c r="FB1278" s="2"/>
      <c r="FC1278" s="2"/>
      <c r="FD1278" s="2"/>
      <c r="FE1278" s="2"/>
      <c r="FF1278" s="2"/>
      <c r="FG1278" s="2"/>
      <c r="FH1278" s="2"/>
      <c r="FI1278" s="2"/>
      <c r="FJ1278" s="2"/>
      <c r="FK1278" s="2"/>
      <c r="FL1278" s="2"/>
      <c r="FM1278" s="2"/>
      <c r="FN1278" s="2"/>
      <c r="FO1278" s="2"/>
      <c r="FP1278" s="2"/>
      <c r="FQ1278" s="2"/>
      <c r="FR1278" s="2"/>
      <c r="FS1278" s="2"/>
      <c r="FT1278" s="2"/>
      <c r="FU1278" s="2"/>
      <c r="FV1278" s="2"/>
      <c r="FW1278" s="2"/>
      <c r="FX1278" s="2"/>
      <c r="FY1278" s="2"/>
      <c r="FZ1278" s="2"/>
      <c r="GA1278" s="2"/>
      <c r="GB1278" s="2"/>
      <c r="GC1278" s="2"/>
      <c r="GD1278" s="2"/>
      <c r="GE1278" s="2"/>
      <c r="GF1278" s="2"/>
      <c r="GG1278" s="2"/>
      <c r="GH1278" s="2"/>
      <c r="GI1278" s="2"/>
      <c r="GJ1278" s="2"/>
      <c r="GK1278" s="2"/>
      <c r="GL1278" s="2"/>
      <c r="GM1278" s="2"/>
      <c r="GN1278" s="2"/>
      <c r="GO1278" s="2"/>
      <c r="GP1278" s="2"/>
      <c r="GQ1278" s="2"/>
      <c r="GR1278" s="2"/>
      <c r="GS1278" s="2"/>
      <c r="GT1278" s="2"/>
      <c r="GU1278" s="2"/>
      <c r="GV1278" s="2"/>
      <c r="GW1278" s="2"/>
      <c r="GX1278" s="2"/>
      <c r="GY1278" s="2"/>
      <c r="GZ1278" s="2"/>
      <c r="HA1278" s="2"/>
      <c r="HB1278" s="2"/>
      <c r="HC1278" s="2"/>
      <c r="HD1278" s="2"/>
      <c r="HE1278" s="2"/>
      <c r="HF1278" s="2"/>
      <c r="HG1278" s="2"/>
      <c r="HH1278" s="2"/>
      <c r="HI1278" s="2"/>
      <c r="HJ1278" s="2"/>
      <c r="HK1278" s="2"/>
      <c r="HL1278" s="2"/>
      <c r="HM1278" s="2"/>
      <c r="HN1278" s="2"/>
      <c r="HO1278" s="2"/>
      <c r="HP1278" s="2"/>
      <c r="HQ1278" s="2"/>
      <c r="HR1278" s="2"/>
      <c r="HS1278" s="2"/>
      <c r="HT1278" s="2"/>
      <c r="HU1278" s="2"/>
      <c r="HV1278" s="2"/>
      <c r="HW1278" s="2"/>
      <c r="HX1278" s="2"/>
      <c r="HY1278" s="2"/>
      <c r="HZ1278" s="2"/>
      <c r="IA1278" s="2"/>
      <c r="IB1278" s="2"/>
      <c r="IC1278" s="2"/>
      <c r="ID1278" s="2"/>
      <c r="IE1278" s="2"/>
      <c r="IF1278" s="2"/>
      <c r="IG1278" s="2"/>
    </row>
    <row r="1279" spans="1:241" s="3" customFormat="1" x14ac:dyDescent="0.25">
      <c r="A1279" s="33"/>
      <c r="B1279" s="29"/>
      <c r="C1279" s="29"/>
      <c r="D1279" s="30"/>
      <c r="E1279" s="29"/>
      <c r="F1279" s="29"/>
      <c r="G1279" s="29"/>
      <c r="H1279" s="29"/>
      <c r="L1279" s="57"/>
      <c r="M1279" s="57"/>
      <c r="N1279" s="57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  <c r="CC1279" s="2"/>
      <c r="CD1279" s="2"/>
      <c r="CE1279" s="2"/>
      <c r="CF1279" s="2"/>
      <c r="CG1279" s="2"/>
      <c r="CH1279" s="2"/>
      <c r="CI1279" s="2"/>
      <c r="CJ1279" s="2"/>
      <c r="CK1279" s="2"/>
      <c r="CL1279" s="2"/>
      <c r="CM1279" s="2"/>
      <c r="CN1279" s="2"/>
      <c r="CO1279" s="2"/>
      <c r="CP1279" s="2"/>
      <c r="CQ1279" s="2"/>
      <c r="CR1279" s="2"/>
      <c r="CS1279" s="2"/>
      <c r="CT1279" s="2"/>
      <c r="CU1279" s="2"/>
      <c r="CV1279" s="2"/>
      <c r="CW1279" s="2"/>
      <c r="CX1279" s="2"/>
      <c r="CY1279" s="2"/>
      <c r="CZ1279" s="2"/>
      <c r="DA1279" s="2"/>
      <c r="DB1279" s="2"/>
      <c r="DC1279" s="2"/>
      <c r="DD1279" s="2"/>
      <c r="DE1279" s="2"/>
      <c r="DF1279" s="2"/>
      <c r="DG1279" s="2"/>
      <c r="DH1279" s="2"/>
      <c r="DI1279" s="2"/>
      <c r="DJ1279" s="2"/>
      <c r="DK1279" s="2"/>
      <c r="DL1279" s="2"/>
      <c r="DM1279" s="2"/>
      <c r="DN1279" s="2"/>
      <c r="DO1279" s="2"/>
      <c r="DP1279" s="2"/>
      <c r="DQ1279" s="2"/>
      <c r="DR1279" s="2"/>
      <c r="DS1279" s="2"/>
      <c r="DT1279" s="2"/>
      <c r="DU1279" s="2"/>
      <c r="DV1279" s="2"/>
      <c r="DW1279" s="2"/>
      <c r="DX1279" s="2"/>
      <c r="DY1279" s="2"/>
      <c r="DZ1279" s="2"/>
      <c r="EA1279" s="2"/>
      <c r="EB1279" s="2"/>
      <c r="EC1279" s="2"/>
      <c r="ED1279" s="2"/>
      <c r="EE1279" s="2"/>
      <c r="EF1279" s="2"/>
      <c r="EG1279" s="2"/>
      <c r="EH1279" s="2"/>
      <c r="EI1279" s="2"/>
      <c r="EJ1279" s="2"/>
      <c r="EK1279" s="2"/>
      <c r="EL1279" s="2"/>
      <c r="EM1279" s="2"/>
      <c r="EN1279" s="2"/>
      <c r="EO1279" s="2"/>
      <c r="EP1279" s="2"/>
      <c r="EQ1279" s="2"/>
      <c r="ER1279" s="2"/>
      <c r="ES1279" s="2"/>
      <c r="ET1279" s="2"/>
      <c r="EU1279" s="2"/>
      <c r="EV1279" s="2"/>
      <c r="EW1279" s="2"/>
      <c r="EX1279" s="2"/>
      <c r="EY1279" s="2"/>
      <c r="EZ1279" s="2"/>
      <c r="FA1279" s="2"/>
      <c r="FB1279" s="2"/>
      <c r="FC1279" s="2"/>
      <c r="FD1279" s="2"/>
      <c r="FE1279" s="2"/>
      <c r="FF1279" s="2"/>
      <c r="FG1279" s="2"/>
      <c r="FH1279" s="2"/>
      <c r="FI1279" s="2"/>
      <c r="FJ1279" s="2"/>
      <c r="FK1279" s="2"/>
      <c r="FL1279" s="2"/>
      <c r="FM1279" s="2"/>
      <c r="FN1279" s="2"/>
      <c r="FO1279" s="2"/>
      <c r="FP1279" s="2"/>
      <c r="FQ1279" s="2"/>
      <c r="FR1279" s="2"/>
      <c r="FS1279" s="2"/>
      <c r="FT1279" s="2"/>
      <c r="FU1279" s="2"/>
      <c r="FV1279" s="2"/>
      <c r="FW1279" s="2"/>
      <c r="FX1279" s="2"/>
      <c r="FY1279" s="2"/>
      <c r="FZ1279" s="2"/>
      <c r="GA1279" s="2"/>
      <c r="GB1279" s="2"/>
      <c r="GC1279" s="2"/>
      <c r="GD1279" s="2"/>
      <c r="GE1279" s="2"/>
      <c r="GF1279" s="2"/>
      <c r="GG1279" s="2"/>
      <c r="GH1279" s="2"/>
      <c r="GI1279" s="2"/>
      <c r="GJ1279" s="2"/>
      <c r="GK1279" s="2"/>
      <c r="GL1279" s="2"/>
      <c r="GM1279" s="2"/>
      <c r="GN1279" s="2"/>
      <c r="GO1279" s="2"/>
      <c r="GP1279" s="2"/>
      <c r="GQ1279" s="2"/>
      <c r="GR1279" s="2"/>
      <c r="GS1279" s="2"/>
      <c r="GT1279" s="2"/>
      <c r="GU1279" s="2"/>
      <c r="GV1279" s="2"/>
      <c r="GW1279" s="2"/>
      <c r="GX1279" s="2"/>
      <c r="GY1279" s="2"/>
      <c r="GZ1279" s="2"/>
      <c r="HA1279" s="2"/>
      <c r="HB1279" s="2"/>
      <c r="HC1279" s="2"/>
      <c r="HD1279" s="2"/>
      <c r="HE1279" s="2"/>
      <c r="HF1279" s="2"/>
      <c r="HG1279" s="2"/>
      <c r="HH1279" s="2"/>
      <c r="HI1279" s="2"/>
      <c r="HJ1279" s="2"/>
      <c r="HK1279" s="2"/>
      <c r="HL1279" s="2"/>
      <c r="HM1279" s="2"/>
      <c r="HN1279" s="2"/>
      <c r="HO1279" s="2"/>
      <c r="HP1279" s="2"/>
      <c r="HQ1279" s="2"/>
      <c r="HR1279" s="2"/>
      <c r="HS1279" s="2"/>
      <c r="HT1279" s="2"/>
      <c r="HU1279" s="2"/>
      <c r="HV1279" s="2"/>
      <c r="HW1279" s="2"/>
      <c r="HX1279" s="2"/>
      <c r="HY1279" s="2"/>
      <c r="HZ1279" s="2"/>
      <c r="IA1279" s="2"/>
      <c r="IB1279" s="2"/>
      <c r="IC1279" s="2"/>
      <c r="ID1279" s="2"/>
      <c r="IE1279" s="2"/>
      <c r="IF1279" s="2"/>
      <c r="IG1279" s="2"/>
    </row>
    <row r="1280" spans="1:241" s="3" customFormat="1" x14ac:dyDescent="0.25">
      <c r="A1280" s="33"/>
      <c r="B1280" s="29"/>
      <c r="C1280" s="29"/>
      <c r="D1280" s="30"/>
      <c r="E1280" s="29"/>
      <c r="F1280" s="29"/>
      <c r="G1280" s="29"/>
      <c r="H1280" s="29"/>
      <c r="L1280" s="57"/>
      <c r="M1280" s="57"/>
      <c r="N1280" s="57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  <c r="CY1280" s="2"/>
      <c r="CZ1280" s="2"/>
      <c r="DA1280" s="2"/>
      <c r="DB1280" s="2"/>
      <c r="DC1280" s="2"/>
      <c r="DD1280" s="2"/>
      <c r="DE1280" s="2"/>
      <c r="DF1280" s="2"/>
      <c r="DG1280" s="2"/>
      <c r="DH1280" s="2"/>
      <c r="DI1280" s="2"/>
      <c r="DJ1280" s="2"/>
      <c r="DK1280" s="2"/>
      <c r="DL1280" s="2"/>
      <c r="DM1280" s="2"/>
      <c r="DN1280" s="2"/>
      <c r="DO1280" s="2"/>
      <c r="DP1280" s="2"/>
      <c r="DQ1280" s="2"/>
      <c r="DR1280" s="2"/>
      <c r="DS1280" s="2"/>
      <c r="DT1280" s="2"/>
      <c r="DU1280" s="2"/>
      <c r="DV1280" s="2"/>
      <c r="DW1280" s="2"/>
      <c r="DX1280" s="2"/>
      <c r="DY1280" s="2"/>
      <c r="DZ1280" s="2"/>
      <c r="EA1280" s="2"/>
      <c r="EB1280" s="2"/>
      <c r="EC1280" s="2"/>
      <c r="ED1280" s="2"/>
      <c r="EE1280" s="2"/>
      <c r="EF1280" s="2"/>
      <c r="EG1280" s="2"/>
      <c r="EH1280" s="2"/>
      <c r="EI1280" s="2"/>
      <c r="EJ1280" s="2"/>
      <c r="EK1280" s="2"/>
      <c r="EL1280" s="2"/>
      <c r="EM1280" s="2"/>
      <c r="EN1280" s="2"/>
      <c r="EO1280" s="2"/>
      <c r="EP1280" s="2"/>
      <c r="EQ1280" s="2"/>
      <c r="ER1280" s="2"/>
      <c r="ES1280" s="2"/>
      <c r="ET1280" s="2"/>
      <c r="EU1280" s="2"/>
      <c r="EV1280" s="2"/>
      <c r="EW1280" s="2"/>
      <c r="EX1280" s="2"/>
      <c r="EY1280" s="2"/>
      <c r="EZ1280" s="2"/>
      <c r="FA1280" s="2"/>
      <c r="FB1280" s="2"/>
      <c r="FC1280" s="2"/>
      <c r="FD1280" s="2"/>
      <c r="FE1280" s="2"/>
      <c r="FF1280" s="2"/>
      <c r="FG1280" s="2"/>
      <c r="FH1280" s="2"/>
      <c r="FI1280" s="2"/>
      <c r="FJ1280" s="2"/>
      <c r="FK1280" s="2"/>
      <c r="FL1280" s="2"/>
      <c r="FM1280" s="2"/>
      <c r="FN1280" s="2"/>
      <c r="FO1280" s="2"/>
      <c r="FP1280" s="2"/>
      <c r="FQ1280" s="2"/>
      <c r="FR1280" s="2"/>
      <c r="FS1280" s="2"/>
      <c r="FT1280" s="2"/>
      <c r="FU1280" s="2"/>
      <c r="FV1280" s="2"/>
      <c r="FW1280" s="2"/>
      <c r="FX1280" s="2"/>
      <c r="FY1280" s="2"/>
      <c r="FZ1280" s="2"/>
      <c r="GA1280" s="2"/>
      <c r="GB1280" s="2"/>
      <c r="GC1280" s="2"/>
      <c r="GD1280" s="2"/>
      <c r="GE1280" s="2"/>
      <c r="GF1280" s="2"/>
      <c r="GG1280" s="2"/>
      <c r="GH1280" s="2"/>
      <c r="GI1280" s="2"/>
      <c r="GJ1280" s="2"/>
      <c r="GK1280" s="2"/>
      <c r="GL1280" s="2"/>
      <c r="GM1280" s="2"/>
      <c r="GN1280" s="2"/>
      <c r="GO1280" s="2"/>
      <c r="GP1280" s="2"/>
      <c r="GQ1280" s="2"/>
      <c r="GR1280" s="2"/>
      <c r="GS1280" s="2"/>
      <c r="GT1280" s="2"/>
      <c r="GU1280" s="2"/>
      <c r="GV1280" s="2"/>
      <c r="GW1280" s="2"/>
      <c r="GX1280" s="2"/>
      <c r="GY1280" s="2"/>
      <c r="GZ1280" s="2"/>
      <c r="HA1280" s="2"/>
      <c r="HB1280" s="2"/>
      <c r="HC1280" s="2"/>
      <c r="HD1280" s="2"/>
      <c r="HE1280" s="2"/>
      <c r="HF1280" s="2"/>
      <c r="HG1280" s="2"/>
      <c r="HH1280" s="2"/>
      <c r="HI1280" s="2"/>
      <c r="HJ1280" s="2"/>
      <c r="HK1280" s="2"/>
      <c r="HL1280" s="2"/>
      <c r="HM1280" s="2"/>
      <c r="HN1280" s="2"/>
      <c r="HO1280" s="2"/>
      <c r="HP1280" s="2"/>
      <c r="HQ1280" s="2"/>
      <c r="HR1280" s="2"/>
      <c r="HS1280" s="2"/>
      <c r="HT1280" s="2"/>
      <c r="HU1280" s="2"/>
      <c r="HV1280" s="2"/>
      <c r="HW1280" s="2"/>
      <c r="HX1280" s="2"/>
      <c r="HY1280" s="2"/>
      <c r="HZ1280" s="2"/>
      <c r="IA1280" s="2"/>
      <c r="IB1280" s="2"/>
      <c r="IC1280" s="2"/>
      <c r="ID1280" s="2"/>
      <c r="IE1280" s="2"/>
      <c r="IF1280" s="2"/>
      <c r="IG1280" s="2"/>
    </row>
    <row r="1281" spans="1:241" s="3" customFormat="1" x14ac:dyDescent="0.25">
      <c r="A1281" s="33"/>
      <c r="B1281" s="29"/>
      <c r="C1281" s="29"/>
      <c r="D1281" s="30"/>
      <c r="E1281" s="29"/>
      <c r="F1281" s="29"/>
      <c r="G1281" s="29"/>
      <c r="H1281" s="29"/>
      <c r="L1281" s="57"/>
      <c r="M1281" s="57"/>
      <c r="N1281" s="57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  <c r="CC1281" s="2"/>
      <c r="CD1281" s="2"/>
      <c r="CE1281" s="2"/>
      <c r="CF1281" s="2"/>
      <c r="CG1281" s="2"/>
      <c r="CH1281" s="2"/>
      <c r="CI1281" s="2"/>
      <c r="CJ1281" s="2"/>
      <c r="CK1281" s="2"/>
      <c r="CL1281" s="2"/>
      <c r="CM1281" s="2"/>
      <c r="CN1281" s="2"/>
      <c r="CO1281" s="2"/>
      <c r="CP1281" s="2"/>
      <c r="CQ1281" s="2"/>
      <c r="CR1281" s="2"/>
      <c r="CS1281" s="2"/>
      <c r="CT1281" s="2"/>
      <c r="CU1281" s="2"/>
      <c r="CV1281" s="2"/>
      <c r="CW1281" s="2"/>
      <c r="CX1281" s="2"/>
      <c r="CY1281" s="2"/>
      <c r="CZ1281" s="2"/>
      <c r="DA1281" s="2"/>
      <c r="DB1281" s="2"/>
      <c r="DC1281" s="2"/>
      <c r="DD1281" s="2"/>
      <c r="DE1281" s="2"/>
      <c r="DF1281" s="2"/>
      <c r="DG1281" s="2"/>
      <c r="DH1281" s="2"/>
      <c r="DI1281" s="2"/>
      <c r="DJ1281" s="2"/>
      <c r="DK1281" s="2"/>
      <c r="DL1281" s="2"/>
      <c r="DM1281" s="2"/>
      <c r="DN1281" s="2"/>
      <c r="DO1281" s="2"/>
      <c r="DP1281" s="2"/>
      <c r="DQ1281" s="2"/>
      <c r="DR1281" s="2"/>
      <c r="DS1281" s="2"/>
      <c r="DT1281" s="2"/>
      <c r="DU1281" s="2"/>
      <c r="DV1281" s="2"/>
      <c r="DW1281" s="2"/>
      <c r="DX1281" s="2"/>
      <c r="DY1281" s="2"/>
      <c r="DZ1281" s="2"/>
      <c r="EA1281" s="2"/>
      <c r="EB1281" s="2"/>
      <c r="EC1281" s="2"/>
      <c r="ED1281" s="2"/>
      <c r="EE1281" s="2"/>
      <c r="EF1281" s="2"/>
      <c r="EG1281" s="2"/>
      <c r="EH1281" s="2"/>
      <c r="EI1281" s="2"/>
      <c r="EJ1281" s="2"/>
      <c r="EK1281" s="2"/>
      <c r="EL1281" s="2"/>
      <c r="EM1281" s="2"/>
      <c r="EN1281" s="2"/>
      <c r="EO1281" s="2"/>
      <c r="EP1281" s="2"/>
      <c r="EQ1281" s="2"/>
      <c r="ER1281" s="2"/>
      <c r="ES1281" s="2"/>
      <c r="ET1281" s="2"/>
      <c r="EU1281" s="2"/>
      <c r="EV1281" s="2"/>
      <c r="EW1281" s="2"/>
      <c r="EX1281" s="2"/>
      <c r="EY1281" s="2"/>
      <c r="EZ1281" s="2"/>
      <c r="FA1281" s="2"/>
      <c r="FB1281" s="2"/>
      <c r="FC1281" s="2"/>
      <c r="FD1281" s="2"/>
      <c r="FE1281" s="2"/>
      <c r="FF1281" s="2"/>
      <c r="FG1281" s="2"/>
      <c r="FH1281" s="2"/>
      <c r="FI1281" s="2"/>
      <c r="FJ1281" s="2"/>
      <c r="FK1281" s="2"/>
      <c r="FL1281" s="2"/>
      <c r="FM1281" s="2"/>
      <c r="FN1281" s="2"/>
      <c r="FO1281" s="2"/>
      <c r="FP1281" s="2"/>
      <c r="FQ1281" s="2"/>
      <c r="FR1281" s="2"/>
      <c r="FS1281" s="2"/>
      <c r="FT1281" s="2"/>
      <c r="FU1281" s="2"/>
      <c r="FV1281" s="2"/>
      <c r="FW1281" s="2"/>
      <c r="FX1281" s="2"/>
      <c r="FY1281" s="2"/>
      <c r="FZ1281" s="2"/>
      <c r="GA1281" s="2"/>
      <c r="GB1281" s="2"/>
      <c r="GC1281" s="2"/>
      <c r="GD1281" s="2"/>
      <c r="GE1281" s="2"/>
      <c r="GF1281" s="2"/>
      <c r="GG1281" s="2"/>
      <c r="GH1281" s="2"/>
      <c r="GI1281" s="2"/>
      <c r="GJ1281" s="2"/>
      <c r="GK1281" s="2"/>
      <c r="GL1281" s="2"/>
      <c r="GM1281" s="2"/>
      <c r="GN1281" s="2"/>
      <c r="GO1281" s="2"/>
      <c r="GP1281" s="2"/>
      <c r="GQ1281" s="2"/>
      <c r="GR1281" s="2"/>
      <c r="GS1281" s="2"/>
      <c r="GT1281" s="2"/>
      <c r="GU1281" s="2"/>
      <c r="GV1281" s="2"/>
      <c r="GW1281" s="2"/>
      <c r="GX1281" s="2"/>
      <c r="GY1281" s="2"/>
      <c r="GZ1281" s="2"/>
      <c r="HA1281" s="2"/>
      <c r="HB1281" s="2"/>
      <c r="HC1281" s="2"/>
      <c r="HD1281" s="2"/>
      <c r="HE1281" s="2"/>
      <c r="HF1281" s="2"/>
      <c r="HG1281" s="2"/>
      <c r="HH1281" s="2"/>
      <c r="HI1281" s="2"/>
      <c r="HJ1281" s="2"/>
      <c r="HK1281" s="2"/>
      <c r="HL1281" s="2"/>
      <c r="HM1281" s="2"/>
      <c r="HN1281" s="2"/>
      <c r="HO1281" s="2"/>
      <c r="HP1281" s="2"/>
      <c r="HQ1281" s="2"/>
      <c r="HR1281" s="2"/>
      <c r="HS1281" s="2"/>
      <c r="HT1281" s="2"/>
      <c r="HU1281" s="2"/>
      <c r="HV1281" s="2"/>
      <c r="HW1281" s="2"/>
      <c r="HX1281" s="2"/>
      <c r="HY1281" s="2"/>
      <c r="HZ1281" s="2"/>
      <c r="IA1281" s="2"/>
      <c r="IB1281" s="2"/>
      <c r="IC1281" s="2"/>
      <c r="ID1281" s="2"/>
      <c r="IE1281" s="2"/>
      <c r="IF1281" s="2"/>
      <c r="IG1281" s="2"/>
    </row>
    <row r="1282" spans="1:241" s="3" customFormat="1" x14ac:dyDescent="0.25">
      <c r="A1282" s="33"/>
      <c r="B1282" s="29"/>
      <c r="C1282" s="29"/>
      <c r="D1282" s="30"/>
      <c r="E1282" s="29"/>
      <c r="F1282" s="29"/>
      <c r="G1282" s="29"/>
      <c r="H1282" s="29"/>
      <c r="L1282" s="57"/>
      <c r="M1282" s="57"/>
      <c r="N1282" s="57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  <c r="CY1282" s="2"/>
      <c r="CZ1282" s="2"/>
      <c r="DA1282" s="2"/>
      <c r="DB1282" s="2"/>
      <c r="DC1282" s="2"/>
      <c r="DD1282" s="2"/>
      <c r="DE1282" s="2"/>
      <c r="DF1282" s="2"/>
      <c r="DG1282" s="2"/>
      <c r="DH1282" s="2"/>
      <c r="DI1282" s="2"/>
      <c r="DJ1282" s="2"/>
      <c r="DK1282" s="2"/>
      <c r="DL1282" s="2"/>
      <c r="DM1282" s="2"/>
      <c r="DN1282" s="2"/>
      <c r="DO1282" s="2"/>
      <c r="DP1282" s="2"/>
      <c r="DQ1282" s="2"/>
      <c r="DR1282" s="2"/>
      <c r="DS1282" s="2"/>
      <c r="DT1282" s="2"/>
      <c r="DU1282" s="2"/>
      <c r="DV1282" s="2"/>
      <c r="DW1282" s="2"/>
      <c r="DX1282" s="2"/>
      <c r="DY1282" s="2"/>
      <c r="DZ1282" s="2"/>
      <c r="EA1282" s="2"/>
      <c r="EB1282" s="2"/>
      <c r="EC1282" s="2"/>
      <c r="ED1282" s="2"/>
      <c r="EE1282" s="2"/>
      <c r="EF1282" s="2"/>
      <c r="EG1282" s="2"/>
      <c r="EH1282" s="2"/>
      <c r="EI1282" s="2"/>
      <c r="EJ1282" s="2"/>
      <c r="EK1282" s="2"/>
      <c r="EL1282" s="2"/>
      <c r="EM1282" s="2"/>
      <c r="EN1282" s="2"/>
      <c r="EO1282" s="2"/>
      <c r="EP1282" s="2"/>
      <c r="EQ1282" s="2"/>
      <c r="ER1282" s="2"/>
      <c r="ES1282" s="2"/>
      <c r="ET1282" s="2"/>
      <c r="EU1282" s="2"/>
      <c r="EV1282" s="2"/>
      <c r="EW1282" s="2"/>
      <c r="EX1282" s="2"/>
      <c r="EY1282" s="2"/>
      <c r="EZ1282" s="2"/>
      <c r="FA1282" s="2"/>
      <c r="FB1282" s="2"/>
      <c r="FC1282" s="2"/>
      <c r="FD1282" s="2"/>
      <c r="FE1282" s="2"/>
      <c r="FF1282" s="2"/>
      <c r="FG1282" s="2"/>
      <c r="FH1282" s="2"/>
      <c r="FI1282" s="2"/>
      <c r="FJ1282" s="2"/>
      <c r="FK1282" s="2"/>
      <c r="FL1282" s="2"/>
      <c r="FM1282" s="2"/>
      <c r="FN1282" s="2"/>
      <c r="FO1282" s="2"/>
      <c r="FP1282" s="2"/>
      <c r="FQ1282" s="2"/>
      <c r="FR1282" s="2"/>
      <c r="FS1282" s="2"/>
      <c r="FT1282" s="2"/>
      <c r="FU1282" s="2"/>
      <c r="FV1282" s="2"/>
      <c r="FW1282" s="2"/>
      <c r="FX1282" s="2"/>
      <c r="FY1282" s="2"/>
      <c r="FZ1282" s="2"/>
      <c r="GA1282" s="2"/>
      <c r="GB1282" s="2"/>
      <c r="GC1282" s="2"/>
      <c r="GD1282" s="2"/>
      <c r="GE1282" s="2"/>
      <c r="GF1282" s="2"/>
      <c r="GG1282" s="2"/>
      <c r="GH1282" s="2"/>
      <c r="GI1282" s="2"/>
      <c r="GJ1282" s="2"/>
      <c r="GK1282" s="2"/>
      <c r="GL1282" s="2"/>
      <c r="GM1282" s="2"/>
      <c r="GN1282" s="2"/>
      <c r="GO1282" s="2"/>
      <c r="GP1282" s="2"/>
      <c r="GQ1282" s="2"/>
      <c r="GR1282" s="2"/>
      <c r="GS1282" s="2"/>
      <c r="GT1282" s="2"/>
      <c r="GU1282" s="2"/>
      <c r="GV1282" s="2"/>
      <c r="GW1282" s="2"/>
      <c r="GX1282" s="2"/>
      <c r="GY1282" s="2"/>
      <c r="GZ1282" s="2"/>
      <c r="HA1282" s="2"/>
      <c r="HB1282" s="2"/>
      <c r="HC1282" s="2"/>
      <c r="HD1282" s="2"/>
      <c r="HE1282" s="2"/>
      <c r="HF1282" s="2"/>
      <c r="HG1282" s="2"/>
      <c r="HH1282" s="2"/>
      <c r="HI1282" s="2"/>
      <c r="HJ1282" s="2"/>
      <c r="HK1282" s="2"/>
      <c r="HL1282" s="2"/>
      <c r="HM1282" s="2"/>
      <c r="HN1282" s="2"/>
      <c r="HO1282" s="2"/>
      <c r="HP1282" s="2"/>
      <c r="HQ1282" s="2"/>
      <c r="HR1282" s="2"/>
      <c r="HS1282" s="2"/>
      <c r="HT1282" s="2"/>
      <c r="HU1282" s="2"/>
      <c r="HV1282" s="2"/>
      <c r="HW1282" s="2"/>
      <c r="HX1282" s="2"/>
      <c r="HY1282" s="2"/>
      <c r="HZ1282" s="2"/>
      <c r="IA1282" s="2"/>
      <c r="IB1282" s="2"/>
      <c r="IC1282" s="2"/>
      <c r="ID1282" s="2"/>
      <c r="IE1282" s="2"/>
      <c r="IF1282" s="2"/>
      <c r="IG1282" s="2"/>
    </row>
    <row r="1283" spans="1:241" s="3" customFormat="1" x14ac:dyDescent="0.25">
      <c r="A1283" s="33"/>
      <c r="B1283" s="29"/>
      <c r="C1283" s="29"/>
      <c r="D1283" s="30"/>
      <c r="E1283" s="29"/>
      <c r="F1283" s="29"/>
      <c r="G1283" s="29"/>
      <c r="H1283" s="29"/>
      <c r="L1283" s="57"/>
      <c r="M1283" s="57"/>
      <c r="N1283" s="57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  <c r="CC1283" s="2"/>
      <c r="CD1283" s="2"/>
      <c r="CE1283" s="2"/>
      <c r="CF1283" s="2"/>
      <c r="CG1283" s="2"/>
      <c r="CH1283" s="2"/>
      <c r="CI1283" s="2"/>
      <c r="CJ1283" s="2"/>
      <c r="CK1283" s="2"/>
      <c r="CL1283" s="2"/>
      <c r="CM1283" s="2"/>
      <c r="CN1283" s="2"/>
      <c r="CO1283" s="2"/>
      <c r="CP1283" s="2"/>
      <c r="CQ1283" s="2"/>
      <c r="CR1283" s="2"/>
      <c r="CS1283" s="2"/>
      <c r="CT1283" s="2"/>
      <c r="CU1283" s="2"/>
      <c r="CV1283" s="2"/>
      <c r="CW1283" s="2"/>
      <c r="CX1283" s="2"/>
      <c r="CY1283" s="2"/>
      <c r="CZ1283" s="2"/>
      <c r="DA1283" s="2"/>
      <c r="DB1283" s="2"/>
      <c r="DC1283" s="2"/>
      <c r="DD1283" s="2"/>
      <c r="DE1283" s="2"/>
      <c r="DF1283" s="2"/>
      <c r="DG1283" s="2"/>
      <c r="DH1283" s="2"/>
      <c r="DI1283" s="2"/>
      <c r="DJ1283" s="2"/>
      <c r="DK1283" s="2"/>
      <c r="DL1283" s="2"/>
      <c r="DM1283" s="2"/>
      <c r="DN1283" s="2"/>
      <c r="DO1283" s="2"/>
      <c r="DP1283" s="2"/>
      <c r="DQ1283" s="2"/>
      <c r="DR1283" s="2"/>
      <c r="DS1283" s="2"/>
      <c r="DT1283" s="2"/>
      <c r="DU1283" s="2"/>
      <c r="DV1283" s="2"/>
      <c r="DW1283" s="2"/>
      <c r="DX1283" s="2"/>
      <c r="DY1283" s="2"/>
      <c r="DZ1283" s="2"/>
      <c r="EA1283" s="2"/>
      <c r="EB1283" s="2"/>
      <c r="EC1283" s="2"/>
      <c r="ED1283" s="2"/>
      <c r="EE1283" s="2"/>
      <c r="EF1283" s="2"/>
      <c r="EG1283" s="2"/>
      <c r="EH1283" s="2"/>
      <c r="EI1283" s="2"/>
      <c r="EJ1283" s="2"/>
      <c r="EK1283" s="2"/>
      <c r="EL1283" s="2"/>
      <c r="EM1283" s="2"/>
      <c r="EN1283" s="2"/>
      <c r="EO1283" s="2"/>
      <c r="EP1283" s="2"/>
      <c r="EQ1283" s="2"/>
      <c r="ER1283" s="2"/>
      <c r="ES1283" s="2"/>
      <c r="ET1283" s="2"/>
      <c r="EU1283" s="2"/>
      <c r="EV1283" s="2"/>
      <c r="EW1283" s="2"/>
      <c r="EX1283" s="2"/>
      <c r="EY1283" s="2"/>
      <c r="EZ1283" s="2"/>
      <c r="FA1283" s="2"/>
      <c r="FB1283" s="2"/>
      <c r="FC1283" s="2"/>
      <c r="FD1283" s="2"/>
      <c r="FE1283" s="2"/>
      <c r="FF1283" s="2"/>
      <c r="FG1283" s="2"/>
      <c r="FH1283" s="2"/>
      <c r="FI1283" s="2"/>
      <c r="FJ1283" s="2"/>
      <c r="FK1283" s="2"/>
      <c r="FL1283" s="2"/>
      <c r="FM1283" s="2"/>
      <c r="FN1283" s="2"/>
      <c r="FO1283" s="2"/>
      <c r="FP1283" s="2"/>
      <c r="FQ1283" s="2"/>
      <c r="FR1283" s="2"/>
      <c r="FS1283" s="2"/>
      <c r="FT1283" s="2"/>
      <c r="FU1283" s="2"/>
      <c r="FV1283" s="2"/>
      <c r="FW1283" s="2"/>
      <c r="FX1283" s="2"/>
      <c r="FY1283" s="2"/>
      <c r="FZ1283" s="2"/>
      <c r="GA1283" s="2"/>
      <c r="GB1283" s="2"/>
      <c r="GC1283" s="2"/>
      <c r="GD1283" s="2"/>
      <c r="GE1283" s="2"/>
      <c r="GF1283" s="2"/>
      <c r="GG1283" s="2"/>
      <c r="GH1283" s="2"/>
      <c r="GI1283" s="2"/>
      <c r="GJ1283" s="2"/>
      <c r="GK1283" s="2"/>
      <c r="GL1283" s="2"/>
      <c r="GM1283" s="2"/>
      <c r="GN1283" s="2"/>
      <c r="GO1283" s="2"/>
      <c r="GP1283" s="2"/>
      <c r="GQ1283" s="2"/>
      <c r="GR1283" s="2"/>
      <c r="GS1283" s="2"/>
      <c r="GT1283" s="2"/>
      <c r="GU1283" s="2"/>
      <c r="GV1283" s="2"/>
      <c r="GW1283" s="2"/>
      <c r="GX1283" s="2"/>
      <c r="GY1283" s="2"/>
      <c r="GZ1283" s="2"/>
      <c r="HA1283" s="2"/>
      <c r="HB1283" s="2"/>
      <c r="HC1283" s="2"/>
      <c r="HD1283" s="2"/>
      <c r="HE1283" s="2"/>
      <c r="HF1283" s="2"/>
      <c r="HG1283" s="2"/>
      <c r="HH1283" s="2"/>
      <c r="HI1283" s="2"/>
      <c r="HJ1283" s="2"/>
      <c r="HK1283" s="2"/>
      <c r="HL1283" s="2"/>
      <c r="HM1283" s="2"/>
      <c r="HN1283" s="2"/>
      <c r="HO1283" s="2"/>
      <c r="HP1283" s="2"/>
      <c r="HQ1283" s="2"/>
      <c r="HR1283" s="2"/>
      <c r="HS1283" s="2"/>
      <c r="HT1283" s="2"/>
      <c r="HU1283" s="2"/>
      <c r="HV1283" s="2"/>
      <c r="HW1283" s="2"/>
      <c r="HX1283" s="2"/>
      <c r="HY1283" s="2"/>
      <c r="HZ1283" s="2"/>
      <c r="IA1283" s="2"/>
      <c r="IB1283" s="2"/>
      <c r="IC1283" s="2"/>
      <c r="ID1283" s="2"/>
      <c r="IE1283" s="2"/>
      <c r="IF1283" s="2"/>
      <c r="IG1283" s="2"/>
    </row>
    <row r="1284" spans="1:241" s="3" customFormat="1" x14ac:dyDescent="0.25">
      <c r="A1284" s="33"/>
      <c r="B1284" s="29"/>
      <c r="C1284" s="29"/>
      <c r="D1284" s="30"/>
      <c r="E1284" s="29"/>
      <c r="F1284" s="29"/>
      <c r="G1284" s="29"/>
      <c r="H1284" s="29"/>
      <c r="L1284" s="57"/>
      <c r="M1284" s="57"/>
      <c r="N1284" s="57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  <c r="CY1284" s="2"/>
      <c r="CZ1284" s="2"/>
      <c r="DA1284" s="2"/>
      <c r="DB1284" s="2"/>
      <c r="DC1284" s="2"/>
      <c r="DD1284" s="2"/>
      <c r="DE1284" s="2"/>
      <c r="DF1284" s="2"/>
      <c r="DG1284" s="2"/>
      <c r="DH1284" s="2"/>
      <c r="DI1284" s="2"/>
      <c r="DJ1284" s="2"/>
      <c r="DK1284" s="2"/>
      <c r="DL1284" s="2"/>
      <c r="DM1284" s="2"/>
      <c r="DN1284" s="2"/>
      <c r="DO1284" s="2"/>
      <c r="DP1284" s="2"/>
      <c r="DQ1284" s="2"/>
      <c r="DR1284" s="2"/>
      <c r="DS1284" s="2"/>
      <c r="DT1284" s="2"/>
      <c r="DU1284" s="2"/>
      <c r="DV1284" s="2"/>
      <c r="DW1284" s="2"/>
      <c r="DX1284" s="2"/>
      <c r="DY1284" s="2"/>
      <c r="DZ1284" s="2"/>
      <c r="EA1284" s="2"/>
      <c r="EB1284" s="2"/>
      <c r="EC1284" s="2"/>
      <c r="ED1284" s="2"/>
      <c r="EE1284" s="2"/>
      <c r="EF1284" s="2"/>
      <c r="EG1284" s="2"/>
      <c r="EH1284" s="2"/>
      <c r="EI1284" s="2"/>
      <c r="EJ1284" s="2"/>
      <c r="EK1284" s="2"/>
      <c r="EL1284" s="2"/>
      <c r="EM1284" s="2"/>
      <c r="EN1284" s="2"/>
      <c r="EO1284" s="2"/>
      <c r="EP1284" s="2"/>
      <c r="EQ1284" s="2"/>
      <c r="ER1284" s="2"/>
      <c r="ES1284" s="2"/>
      <c r="ET1284" s="2"/>
      <c r="EU1284" s="2"/>
      <c r="EV1284" s="2"/>
      <c r="EW1284" s="2"/>
      <c r="EX1284" s="2"/>
      <c r="EY1284" s="2"/>
      <c r="EZ1284" s="2"/>
      <c r="FA1284" s="2"/>
      <c r="FB1284" s="2"/>
      <c r="FC1284" s="2"/>
      <c r="FD1284" s="2"/>
      <c r="FE1284" s="2"/>
      <c r="FF1284" s="2"/>
      <c r="FG1284" s="2"/>
      <c r="FH1284" s="2"/>
      <c r="FI1284" s="2"/>
      <c r="FJ1284" s="2"/>
      <c r="FK1284" s="2"/>
      <c r="FL1284" s="2"/>
      <c r="FM1284" s="2"/>
      <c r="FN1284" s="2"/>
      <c r="FO1284" s="2"/>
      <c r="FP1284" s="2"/>
      <c r="FQ1284" s="2"/>
      <c r="FR1284" s="2"/>
      <c r="FS1284" s="2"/>
      <c r="FT1284" s="2"/>
      <c r="FU1284" s="2"/>
      <c r="FV1284" s="2"/>
      <c r="FW1284" s="2"/>
      <c r="FX1284" s="2"/>
      <c r="FY1284" s="2"/>
      <c r="FZ1284" s="2"/>
      <c r="GA1284" s="2"/>
      <c r="GB1284" s="2"/>
      <c r="GC1284" s="2"/>
      <c r="GD1284" s="2"/>
      <c r="GE1284" s="2"/>
      <c r="GF1284" s="2"/>
      <c r="GG1284" s="2"/>
      <c r="GH1284" s="2"/>
      <c r="GI1284" s="2"/>
      <c r="GJ1284" s="2"/>
      <c r="GK1284" s="2"/>
      <c r="GL1284" s="2"/>
      <c r="GM1284" s="2"/>
      <c r="GN1284" s="2"/>
      <c r="GO1284" s="2"/>
      <c r="GP1284" s="2"/>
      <c r="GQ1284" s="2"/>
      <c r="GR1284" s="2"/>
      <c r="GS1284" s="2"/>
      <c r="GT1284" s="2"/>
      <c r="GU1284" s="2"/>
      <c r="GV1284" s="2"/>
      <c r="GW1284" s="2"/>
      <c r="GX1284" s="2"/>
      <c r="GY1284" s="2"/>
      <c r="GZ1284" s="2"/>
      <c r="HA1284" s="2"/>
      <c r="HB1284" s="2"/>
      <c r="HC1284" s="2"/>
      <c r="HD1284" s="2"/>
      <c r="HE1284" s="2"/>
      <c r="HF1284" s="2"/>
      <c r="HG1284" s="2"/>
      <c r="HH1284" s="2"/>
      <c r="HI1284" s="2"/>
      <c r="HJ1284" s="2"/>
      <c r="HK1284" s="2"/>
      <c r="HL1284" s="2"/>
      <c r="HM1284" s="2"/>
      <c r="HN1284" s="2"/>
      <c r="HO1284" s="2"/>
      <c r="HP1284" s="2"/>
      <c r="HQ1284" s="2"/>
      <c r="HR1284" s="2"/>
      <c r="HS1284" s="2"/>
      <c r="HT1284" s="2"/>
      <c r="HU1284" s="2"/>
      <c r="HV1284" s="2"/>
      <c r="HW1284" s="2"/>
      <c r="HX1284" s="2"/>
      <c r="HY1284" s="2"/>
      <c r="HZ1284" s="2"/>
      <c r="IA1284" s="2"/>
      <c r="IB1284" s="2"/>
      <c r="IC1284" s="2"/>
      <c r="ID1284" s="2"/>
      <c r="IE1284" s="2"/>
      <c r="IF1284" s="2"/>
      <c r="IG1284" s="2"/>
    </row>
    <row r="1285" spans="1:241" s="3" customFormat="1" x14ac:dyDescent="0.25">
      <c r="A1285" s="33"/>
      <c r="B1285" s="29"/>
      <c r="C1285" s="29"/>
      <c r="D1285" s="30"/>
      <c r="E1285" s="29"/>
      <c r="F1285" s="29"/>
      <c r="G1285" s="29"/>
      <c r="H1285" s="29"/>
      <c r="L1285" s="57"/>
      <c r="M1285" s="57"/>
      <c r="N1285" s="57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  <c r="CB1285" s="2"/>
      <c r="CC1285" s="2"/>
      <c r="CD1285" s="2"/>
      <c r="CE1285" s="2"/>
      <c r="CF1285" s="2"/>
      <c r="CG1285" s="2"/>
      <c r="CH1285" s="2"/>
      <c r="CI1285" s="2"/>
      <c r="CJ1285" s="2"/>
      <c r="CK1285" s="2"/>
      <c r="CL1285" s="2"/>
      <c r="CM1285" s="2"/>
      <c r="CN1285" s="2"/>
      <c r="CO1285" s="2"/>
      <c r="CP1285" s="2"/>
      <c r="CQ1285" s="2"/>
      <c r="CR1285" s="2"/>
      <c r="CS1285" s="2"/>
      <c r="CT1285" s="2"/>
      <c r="CU1285" s="2"/>
      <c r="CV1285" s="2"/>
      <c r="CW1285" s="2"/>
      <c r="CX1285" s="2"/>
      <c r="CY1285" s="2"/>
      <c r="CZ1285" s="2"/>
      <c r="DA1285" s="2"/>
      <c r="DB1285" s="2"/>
      <c r="DC1285" s="2"/>
      <c r="DD1285" s="2"/>
      <c r="DE1285" s="2"/>
      <c r="DF1285" s="2"/>
      <c r="DG1285" s="2"/>
      <c r="DH1285" s="2"/>
      <c r="DI1285" s="2"/>
      <c r="DJ1285" s="2"/>
      <c r="DK1285" s="2"/>
      <c r="DL1285" s="2"/>
      <c r="DM1285" s="2"/>
      <c r="DN1285" s="2"/>
      <c r="DO1285" s="2"/>
      <c r="DP1285" s="2"/>
      <c r="DQ1285" s="2"/>
      <c r="DR1285" s="2"/>
      <c r="DS1285" s="2"/>
      <c r="DT1285" s="2"/>
      <c r="DU1285" s="2"/>
      <c r="DV1285" s="2"/>
      <c r="DW1285" s="2"/>
      <c r="DX1285" s="2"/>
      <c r="DY1285" s="2"/>
      <c r="DZ1285" s="2"/>
      <c r="EA1285" s="2"/>
      <c r="EB1285" s="2"/>
      <c r="EC1285" s="2"/>
      <c r="ED1285" s="2"/>
      <c r="EE1285" s="2"/>
      <c r="EF1285" s="2"/>
      <c r="EG1285" s="2"/>
      <c r="EH1285" s="2"/>
      <c r="EI1285" s="2"/>
      <c r="EJ1285" s="2"/>
      <c r="EK1285" s="2"/>
      <c r="EL1285" s="2"/>
      <c r="EM1285" s="2"/>
      <c r="EN1285" s="2"/>
      <c r="EO1285" s="2"/>
      <c r="EP1285" s="2"/>
      <c r="EQ1285" s="2"/>
      <c r="ER1285" s="2"/>
      <c r="ES1285" s="2"/>
      <c r="ET1285" s="2"/>
      <c r="EU1285" s="2"/>
      <c r="EV1285" s="2"/>
      <c r="EW1285" s="2"/>
      <c r="EX1285" s="2"/>
      <c r="EY1285" s="2"/>
      <c r="EZ1285" s="2"/>
      <c r="FA1285" s="2"/>
      <c r="FB1285" s="2"/>
      <c r="FC1285" s="2"/>
      <c r="FD1285" s="2"/>
      <c r="FE1285" s="2"/>
      <c r="FF1285" s="2"/>
      <c r="FG1285" s="2"/>
      <c r="FH1285" s="2"/>
      <c r="FI1285" s="2"/>
      <c r="FJ1285" s="2"/>
      <c r="FK1285" s="2"/>
      <c r="FL1285" s="2"/>
      <c r="FM1285" s="2"/>
      <c r="FN1285" s="2"/>
      <c r="FO1285" s="2"/>
      <c r="FP1285" s="2"/>
      <c r="FQ1285" s="2"/>
      <c r="FR1285" s="2"/>
      <c r="FS1285" s="2"/>
      <c r="FT1285" s="2"/>
      <c r="FU1285" s="2"/>
      <c r="FV1285" s="2"/>
      <c r="FW1285" s="2"/>
      <c r="FX1285" s="2"/>
      <c r="FY1285" s="2"/>
      <c r="FZ1285" s="2"/>
      <c r="GA1285" s="2"/>
      <c r="GB1285" s="2"/>
      <c r="GC1285" s="2"/>
      <c r="GD1285" s="2"/>
      <c r="GE1285" s="2"/>
      <c r="GF1285" s="2"/>
      <c r="GG1285" s="2"/>
      <c r="GH1285" s="2"/>
      <c r="GI1285" s="2"/>
      <c r="GJ1285" s="2"/>
      <c r="GK1285" s="2"/>
      <c r="GL1285" s="2"/>
      <c r="GM1285" s="2"/>
      <c r="GN1285" s="2"/>
      <c r="GO1285" s="2"/>
      <c r="GP1285" s="2"/>
      <c r="GQ1285" s="2"/>
      <c r="GR1285" s="2"/>
      <c r="GS1285" s="2"/>
      <c r="GT1285" s="2"/>
      <c r="GU1285" s="2"/>
      <c r="GV1285" s="2"/>
      <c r="GW1285" s="2"/>
      <c r="GX1285" s="2"/>
      <c r="GY1285" s="2"/>
      <c r="GZ1285" s="2"/>
      <c r="HA1285" s="2"/>
      <c r="HB1285" s="2"/>
      <c r="HC1285" s="2"/>
      <c r="HD1285" s="2"/>
      <c r="HE1285" s="2"/>
      <c r="HF1285" s="2"/>
      <c r="HG1285" s="2"/>
      <c r="HH1285" s="2"/>
      <c r="HI1285" s="2"/>
      <c r="HJ1285" s="2"/>
      <c r="HK1285" s="2"/>
      <c r="HL1285" s="2"/>
      <c r="HM1285" s="2"/>
      <c r="HN1285" s="2"/>
      <c r="HO1285" s="2"/>
      <c r="HP1285" s="2"/>
      <c r="HQ1285" s="2"/>
      <c r="HR1285" s="2"/>
      <c r="HS1285" s="2"/>
      <c r="HT1285" s="2"/>
      <c r="HU1285" s="2"/>
      <c r="HV1285" s="2"/>
      <c r="HW1285" s="2"/>
      <c r="HX1285" s="2"/>
      <c r="HY1285" s="2"/>
      <c r="HZ1285" s="2"/>
      <c r="IA1285" s="2"/>
      <c r="IB1285" s="2"/>
      <c r="IC1285" s="2"/>
      <c r="ID1285" s="2"/>
      <c r="IE1285" s="2"/>
      <c r="IF1285" s="2"/>
      <c r="IG1285" s="2"/>
    </row>
    <row r="1286" spans="1:241" s="3" customFormat="1" x14ac:dyDescent="0.25">
      <c r="A1286" s="33"/>
      <c r="B1286" s="29"/>
      <c r="C1286" s="29"/>
      <c r="D1286" s="30"/>
      <c r="E1286" s="29"/>
      <c r="F1286" s="29"/>
      <c r="G1286" s="29"/>
      <c r="H1286" s="29"/>
      <c r="L1286" s="57"/>
      <c r="M1286" s="57"/>
      <c r="N1286" s="57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  <c r="CC1286" s="2"/>
      <c r="CD1286" s="2"/>
      <c r="CE1286" s="2"/>
      <c r="CF1286" s="2"/>
      <c r="CG1286" s="2"/>
      <c r="CH1286" s="2"/>
      <c r="CI1286" s="2"/>
      <c r="CJ1286" s="2"/>
      <c r="CK1286" s="2"/>
      <c r="CL1286" s="2"/>
      <c r="CM1286" s="2"/>
      <c r="CN1286" s="2"/>
      <c r="CO1286" s="2"/>
      <c r="CP1286" s="2"/>
      <c r="CQ1286" s="2"/>
      <c r="CR1286" s="2"/>
      <c r="CS1286" s="2"/>
      <c r="CT1286" s="2"/>
      <c r="CU1286" s="2"/>
      <c r="CV1286" s="2"/>
      <c r="CW1286" s="2"/>
      <c r="CX1286" s="2"/>
      <c r="CY1286" s="2"/>
      <c r="CZ1286" s="2"/>
      <c r="DA1286" s="2"/>
      <c r="DB1286" s="2"/>
      <c r="DC1286" s="2"/>
      <c r="DD1286" s="2"/>
      <c r="DE1286" s="2"/>
      <c r="DF1286" s="2"/>
      <c r="DG1286" s="2"/>
      <c r="DH1286" s="2"/>
      <c r="DI1286" s="2"/>
      <c r="DJ1286" s="2"/>
      <c r="DK1286" s="2"/>
      <c r="DL1286" s="2"/>
      <c r="DM1286" s="2"/>
      <c r="DN1286" s="2"/>
      <c r="DO1286" s="2"/>
      <c r="DP1286" s="2"/>
      <c r="DQ1286" s="2"/>
      <c r="DR1286" s="2"/>
      <c r="DS1286" s="2"/>
      <c r="DT1286" s="2"/>
      <c r="DU1286" s="2"/>
      <c r="DV1286" s="2"/>
      <c r="DW1286" s="2"/>
      <c r="DX1286" s="2"/>
      <c r="DY1286" s="2"/>
      <c r="DZ1286" s="2"/>
      <c r="EA1286" s="2"/>
      <c r="EB1286" s="2"/>
      <c r="EC1286" s="2"/>
      <c r="ED1286" s="2"/>
      <c r="EE1286" s="2"/>
      <c r="EF1286" s="2"/>
      <c r="EG1286" s="2"/>
      <c r="EH1286" s="2"/>
      <c r="EI1286" s="2"/>
      <c r="EJ1286" s="2"/>
      <c r="EK1286" s="2"/>
      <c r="EL1286" s="2"/>
      <c r="EM1286" s="2"/>
      <c r="EN1286" s="2"/>
      <c r="EO1286" s="2"/>
      <c r="EP1286" s="2"/>
      <c r="EQ1286" s="2"/>
      <c r="ER1286" s="2"/>
      <c r="ES1286" s="2"/>
      <c r="ET1286" s="2"/>
      <c r="EU1286" s="2"/>
      <c r="EV1286" s="2"/>
      <c r="EW1286" s="2"/>
      <c r="EX1286" s="2"/>
      <c r="EY1286" s="2"/>
      <c r="EZ1286" s="2"/>
      <c r="FA1286" s="2"/>
      <c r="FB1286" s="2"/>
      <c r="FC1286" s="2"/>
      <c r="FD1286" s="2"/>
      <c r="FE1286" s="2"/>
      <c r="FF1286" s="2"/>
      <c r="FG1286" s="2"/>
      <c r="FH1286" s="2"/>
      <c r="FI1286" s="2"/>
      <c r="FJ1286" s="2"/>
      <c r="FK1286" s="2"/>
      <c r="FL1286" s="2"/>
      <c r="FM1286" s="2"/>
      <c r="FN1286" s="2"/>
      <c r="FO1286" s="2"/>
      <c r="FP1286" s="2"/>
      <c r="FQ1286" s="2"/>
      <c r="FR1286" s="2"/>
      <c r="FS1286" s="2"/>
      <c r="FT1286" s="2"/>
      <c r="FU1286" s="2"/>
      <c r="FV1286" s="2"/>
      <c r="FW1286" s="2"/>
      <c r="FX1286" s="2"/>
      <c r="FY1286" s="2"/>
      <c r="FZ1286" s="2"/>
      <c r="GA1286" s="2"/>
      <c r="GB1286" s="2"/>
      <c r="GC1286" s="2"/>
      <c r="GD1286" s="2"/>
      <c r="GE1286" s="2"/>
      <c r="GF1286" s="2"/>
      <c r="GG1286" s="2"/>
      <c r="GH1286" s="2"/>
      <c r="GI1286" s="2"/>
      <c r="GJ1286" s="2"/>
      <c r="GK1286" s="2"/>
      <c r="GL1286" s="2"/>
      <c r="GM1286" s="2"/>
      <c r="GN1286" s="2"/>
      <c r="GO1286" s="2"/>
      <c r="GP1286" s="2"/>
      <c r="GQ1286" s="2"/>
      <c r="GR1286" s="2"/>
      <c r="GS1286" s="2"/>
      <c r="GT1286" s="2"/>
      <c r="GU1286" s="2"/>
      <c r="GV1286" s="2"/>
      <c r="GW1286" s="2"/>
      <c r="GX1286" s="2"/>
      <c r="GY1286" s="2"/>
      <c r="GZ1286" s="2"/>
      <c r="HA1286" s="2"/>
      <c r="HB1286" s="2"/>
      <c r="HC1286" s="2"/>
      <c r="HD1286" s="2"/>
      <c r="HE1286" s="2"/>
      <c r="HF1286" s="2"/>
      <c r="HG1286" s="2"/>
      <c r="HH1286" s="2"/>
      <c r="HI1286" s="2"/>
      <c r="HJ1286" s="2"/>
      <c r="HK1286" s="2"/>
      <c r="HL1286" s="2"/>
      <c r="HM1286" s="2"/>
      <c r="HN1286" s="2"/>
      <c r="HO1286" s="2"/>
      <c r="HP1286" s="2"/>
      <c r="HQ1286" s="2"/>
      <c r="HR1286" s="2"/>
      <c r="HS1286" s="2"/>
      <c r="HT1286" s="2"/>
      <c r="HU1286" s="2"/>
      <c r="HV1286" s="2"/>
      <c r="HW1286" s="2"/>
      <c r="HX1286" s="2"/>
      <c r="HY1286" s="2"/>
      <c r="HZ1286" s="2"/>
      <c r="IA1286" s="2"/>
      <c r="IB1286" s="2"/>
      <c r="IC1286" s="2"/>
      <c r="ID1286" s="2"/>
      <c r="IE1286" s="2"/>
      <c r="IF1286" s="2"/>
      <c r="IG1286" s="2"/>
    </row>
    <row r="1287" spans="1:241" s="3" customFormat="1" x14ac:dyDescent="0.25">
      <c r="A1287" s="33"/>
      <c r="B1287" s="29"/>
      <c r="C1287" s="29"/>
      <c r="D1287" s="30"/>
      <c r="E1287" s="29"/>
      <c r="F1287" s="29"/>
      <c r="G1287" s="29"/>
      <c r="H1287" s="29"/>
      <c r="L1287" s="57"/>
      <c r="M1287" s="57"/>
      <c r="N1287" s="57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  <c r="CC1287" s="2"/>
      <c r="CD1287" s="2"/>
      <c r="CE1287" s="2"/>
      <c r="CF1287" s="2"/>
      <c r="CG1287" s="2"/>
      <c r="CH1287" s="2"/>
      <c r="CI1287" s="2"/>
      <c r="CJ1287" s="2"/>
      <c r="CK1287" s="2"/>
      <c r="CL1287" s="2"/>
      <c r="CM1287" s="2"/>
      <c r="CN1287" s="2"/>
      <c r="CO1287" s="2"/>
      <c r="CP1287" s="2"/>
      <c r="CQ1287" s="2"/>
      <c r="CR1287" s="2"/>
      <c r="CS1287" s="2"/>
      <c r="CT1287" s="2"/>
      <c r="CU1287" s="2"/>
      <c r="CV1287" s="2"/>
      <c r="CW1287" s="2"/>
      <c r="CX1287" s="2"/>
      <c r="CY1287" s="2"/>
      <c r="CZ1287" s="2"/>
      <c r="DA1287" s="2"/>
      <c r="DB1287" s="2"/>
      <c r="DC1287" s="2"/>
      <c r="DD1287" s="2"/>
      <c r="DE1287" s="2"/>
      <c r="DF1287" s="2"/>
      <c r="DG1287" s="2"/>
      <c r="DH1287" s="2"/>
      <c r="DI1287" s="2"/>
      <c r="DJ1287" s="2"/>
      <c r="DK1287" s="2"/>
      <c r="DL1287" s="2"/>
      <c r="DM1287" s="2"/>
      <c r="DN1287" s="2"/>
      <c r="DO1287" s="2"/>
      <c r="DP1287" s="2"/>
      <c r="DQ1287" s="2"/>
      <c r="DR1287" s="2"/>
      <c r="DS1287" s="2"/>
      <c r="DT1287" s="2"/>
      <c r="DU1287" s="2"/>
      <c r="DV1287" s="2"/>
      <c r="DW1287" s="2"/>
      <c r="DX1287" s="2"/>
      <c r="DY1287" s="2"/>
      <c r="DZ1287" s="2"/>
      <c r="EA1287" s="2"/>
      <c r="EB1287" s="2"/>
      <c r="EC1287" s="2"/>
      <c r="ED1287" s="2"/>
      <c r="EE1287" s="2"/>
      <c r="EF1287" s="2"/>
      <c r="EG1287" s="2"/>
      <c r="EH1287" s="2"/>
      <c r="EI1287" s="2"/>
      <c r="EJ1287" s="2"/>
      <c r="EK1287" s="2"/>
      <c r="EL1287" s="2"/>
      <c r="EM1287" s="2"/>
      <c r="EN1287" s="2"/>
      <c r="EO1287" s="2"/>
      <c r="EP1287" s="2"/>
      <c r="EQ1287" s="2"/>
      <c r="ER1287" s="2"/>
      <c r="ES1287" s="2"/>
      <c r="ET1287" s="2"/>
      <c r="EU1287" s="2"/>
      <c r="EV1287" s="2"/>
      <c r="EW1287" s="2"/>
      <c r="EX1287" s="2"/>
      <c r="EY1287" s="2"/>
      <c r="EZ1287" s="2"/>
      <c r="FA1287" s="2"/>
      <c r="FB1287" s="2"/>
      <c r="FC1287" s="2"/>
      <c r="FD1287" s="2"/>
      <c r="FE1287" s="2"/>
      <c r="FF1287" s="2"/>
      <c r="FG1287" s="2"/>
      <c r="FH1287" s="2"/>
      <c r="FI1287" s="2"/>
      <c r="FJ1287" s="2"/>
      <c r="FK1287" s="2"/>
      <c r="FL1287" s="2"/>
      <c r="FM1287" s="2"/>
      <c r="FN1287" s="2"/>
      <c r="FO1287" s="2"/>
      <c r="FP1287" s="2"/>
      <c r="FQ1287" s="2"/>
      <c r="FR1287" s="2"/>
      <c r="FS1287" s="2"/>
      <c r="FT1287" s="2"/>
      <c r="FU1287" s="2"/>
      <c r="FV1287" s="2"/>
      <c r="FW1287" s="2"/>
      <c r="FX1287" s="2"/>
      <c r="FY1287" s="2"/>
      <c r="FZ1287" s="2"/>
      <c r="GA1287" s="2"/>
      <c r="GB1287" s="2"/>
      <c r="GC1287" s="2"/>
      <c r="GD1287" s="2"/>
      <c r="GE1287" s="2"/>
      <c r="GF1287" s="2"/>
      <c r="GG1287" s="2"/>
      <c r="GH1287" s="2"/>
      <c r="GI1287" s="2"/>
      <c r="GJ1287" s="2"/>
      <c r="GK1287" s="2"/>
      <c r="GL1287" s="2"/>
      <c r="GM1287" s="2"/>
      <c r="GN1287" s="2"/>
      <c r="GO1287" s="2"/>
      <c r="GP1287" s="2"/>
      <c r="GQ1287" s="2"/>
      <c r="GR1287" s="2"/>
      <c r="GS1287" s="2"/>
      <c r="GT1287" s="2"/>
      <c r="GU1287" s="2"/>
      <c r="GV1287" s="2"/>
      <c r="GW1287" s="2"/>
      <c r="GX1287" s="2"/>
      <c r="GY1287" s="2"/>
      <c r="GZ1287" s="2"/>
      <c r="HA1287" s="2"/>
      <c r="HB1287" s="2"/>
      <c r="HC1287" s="2"/>
      <c r="HD1287" s="2"/>
      <c r="HE1287" s="2"/>
      <c r="HF1287" s="2"/>
      <c r="HG1287" s="2"/>
      <c r="HH1287" s="2"/>
      <c r="HI1287" s="2"/>
      <c r="HJ1287" s="2"/>
      <c r="HK1287" s="2"/>
      <c r="HL1287" s="2"/>
      <c r="HM1287" s="2"/>
      <c r="HN1287" s="2"/>
      <c r="HO1287" s="2"/>
      <c r="HP1287" s="2"/>
      <c r="HQ1287" s="2"/>
      <c r="HR1287" s="2"/>
      <c r="HS1287" s="2"/>
      <c r="HT1287" s="2"/>
      <c r="HU1287" s="2"/>
      <c r="HV1287" s="2"/>
      <c r="HW1287" s="2"/>
      <c r="HX1287" s="2"/>
      <c r="HY1287" s="2"/>
      <c r="HZ1287" s="2"/>
      <c r="IA1287" s="2"/>
      <c r="IB1287" s="2"/>
      <c r="IC1287" s="2"/>
      <c r="ID1287" s="2"/>
      <c r="IE1287" s="2"/>
      <c r="IF1287" s="2"/>
      <c r="IG1287" s="2"/>
    </row>
    <row r="1288" spans="1:241" s="3" customFormat="1" x14ac:dyDescent="0.25">
      <c r="A1288" s="33"/>
      <c r="B1288" s="29"/>
      <c r="C1288" s="29"/>
      <c r="D1288" s="30"/>
      <c r="E1288" s="29"/>
      <c r="F1288" s="29"/>
      <c r="G1288" s="29"/>
      <c r="H1288" s="29"/>
      <c r="L1288" s="57"/>
      <c r="M1288" s="57"/>
      <c r="N1288" s="57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  <c r="CC1288" s="2"/>
      <c r="CD1288" s="2"/>
      <c r="CE1288" s="2"/>
      <c r="CF1288" s="2"/>
      <c r="CG1288" s="2"/>
      <c r="CH1288" s="2"/>
      <c r="CI1288" s="2"/>
      <c r="CJ1288" s="2"/>
      <c r="CK1288" s="2"/>
      <c r="CL1288" s="2"/>
      <c r="CM1288" s="2"/>
      <c r="CN1288" s="2"/>
      <c r="CO1288" s="2"/>
      <c r="CP1288" s="2"/>
      <c r="CQ1288" s="2"/>
      <c r="CR1288" s="2"/>
      <c r="CS1288" s="2"/>
      <c r="CT1288" s="2"/>
      <c r="CU1288" s="2"/>
      <c r="CV1288" s="2"/>
      <c r="CW1288" s="2"/>
      <c r="CX1288" s="2"/>
      <c r="CY1288" s="2"/>
      <c r="CZ1288" s="2"/>
      <c r="DA1288" s="2"/>
      <c r="DB1288" s="2"/>
      <c r="DC1288" s="2"/>
      <c r="DD1288" s="2"/>
      <c r="DE1288" s="2"/>
      <c r="DF1288" s="2"/>
      <c r="DG1288" s="2"/>
      <c r="DH1288" s="2"/>
      <c r="DI1288" s="2"/>
      <c r="DJ1288" s="2"/>
      <c r="DK1288" s="2"/>
      <c r="DL1288" s="2"/>
      <c r="DM1288" s="2"/>
      <c r="DN1288" s="2"/>
      <c r="DO1288" s="2"/>
      <c r="DP1288" s="2"/>
      <c r="DQ1288" s="2"/>
      <c r="DR1288" s="2"/>
      <c r="DS1288" s="2"/>
      <c r="DT1288" s="2"/>
      <c r="DU1288" s="2"/>
      <c r="DV1288" s="2"/>
      <c r="DW1288" s="2"/>
      <c r="DX1288" s="2"/>
      <c r="DY1288" s="2"/>
      <c r="DZ1288" s="2"/>
      <c r="EA1288" s="2"/>
      <c r="EB1288" s="2"/>
      <c r="EC1288" s="2"/>
      <c r="ED1288" s="2"/>
      <c r="EE1288" s="2"/>
      <c r="EF1288" s="2"/>
      <c r="EG1288" s="2"/>
      <c r="EH1288" s="2"/>
      <c r="EI1288" s="2"/>
      <c r="EJ1288" s="2"/>
      <c r="EK1288" s="2"/>
      <c r="EL1288" s="2"/>
      <c r="EM1288" s="2"/>
      <c r="EN1288" s="2"/>
      <c r="EO1288" s="2"/>
      <c r="EP1288" s="2"/>
      <c r="EQ1288" s="2"/>
      <c r="ER1288" s="2"/>
      <c r="ES1288" s="2"/>
      <c r="ET1288" s="2"/>
      <c r="EU1288" s="2"/>
      <c r="EV1288" s="2"/>
      <c r="EW1288" s="2"/>
      <c r="EX1288" s="2"/>
      <c r="EY1288" s="2"/>
      <c r="EZ1288" s="2"/>
      <c r="FA1288" s="2"/>
      <c r="FB1288" s="2"/>
      <c r="FC1288" s="2"/>
      <c r="FD1288" s="2"/>
      <c r="FE1288" s="2"/>
      <c r="FF1288" s="2"/>
      <c r="FG1288" s="2"/>
      <c r="FH1288" s="2"/>
      <c r="FI1288" s="2"/>
      <c r="FJ1288" s="2"/>
      <c r="FK1288" s="2"/>
      <c r="FL1288" s="2"/>
      <c r="FM1288" s="2"/>
      <c r="FN1288" s="2"/>
      <c r="FO1288" s="2"/>
      <c r="FP1288" s="2"/>
      <c r="FQ1288" s="2"/>
      <c r="FR1288" s="2"/>
      <c r="FS1288" s="2"/>
      <c r="FT1288" s="2"/>
      <c r="FU1288" s="2"/>
      <c r="FV1288" s="2"/>
      <c r="FW1288" s="2"/>
      <c r="FX1288" s="2"/>
      <c r="FY1288" s="2"/>
      <c r="FZ1288" s="2"/>
      <c r="GA1288" s="2"/>
      <c r="GB1288" s="2"/>
      <c r="GC1288" s="2"/>
      <c r="GD1288" s="2"/>
      <c r="GE1288" s="2"/>
      <c r="GF1288" s="2"/>
      <c r="GG1288" s="2"/>
      <c r="GH1288" s="2"/>
      <c r="GI1288" s="2"/>
      <c r="GJ1288" s="2"/>
      <c r="GK1288" s="2"/>
      <c r="GL1288" s="2"/>
      <c r="GM1288" s="2"/>
      <c r="GN1288" s="2"/>
      <c r="GO1288" s="2"/>
      <c r="GP1288" s="2"/>
      <c r="GQ1288" s="2"/>
      <c r="GR1288" s="2"/>
      <c r="GS1288" s="2"/>
      <c r="GT1288" s="2"/>
      <c r="GU1288" s="2"/>
      <c r="GV1288" s="2"/>
      <c r="GW1288" s="2"/>
      <c r="GX1288" s="2"/>
      <c r="GY1288" s="2"/>
      <c r="GZ1288" s="2"/>
      <c r="HA1288" s="2"/>
      <c r="HB1288" s="2"/>
      <c r="HC1288" s="2"/>
      <c r="HD1288" s="2"/>
      <c r="HE1288" s="2"/>
      <c r="HF1288" s="2"/>
      <c r="HG1288" s="2"/>
      <c r="HH1288" s="2"/>
      <c r="HI1288" s="2"/>
      <c r="HJ1288" s="2"/>
      <c r="HK1288" s="2"/>
      <c r="HL1288" s="2"/>
      <c r="HM1288" s="2"/>
      <c r="HN1288" s="2"/>
      <c r="HO1288" s="2"/>
      <c r="HP1288" s="2"/>
      <c r="HQ1288" s="2"/>
      <c r="HR1288" s="2"/>
      <c r="HS1288" s="2"/>
      <c r="HT1288" s="2"/>
      <c r="HU1288" s="2"/>
      <c r="HV1288" s="2"/>
      <c r="HW1288" s="2"/>
      <c r="HX1288" s="2"/>
      <c r="HY1288" s="2"/>
      <c r="HZ1288" s="2"/>
      <c r="IA1288" s="2"/>
      <c r="IB1288" s="2"/>
      <c r="IC1288" s="2"/>
      <c r="ID1288" s="2"/>
      <c r="IE1288" s="2"/>
      <c r="IF1288" s="2"/>
      <c r="IG1288" s="2"/>
    </row>
    <row r="1289" spans="1:241" s="3" customFormat="1" x14ac:dyDescent="0.25">
      <c r="A1289" s="33"/>
      <c r="B1289" s="29"/>
      <c r="C1289" s="29"/>
      <c r="D1289" s="30"/>
      <c r="E1289" s="29"/>
      <c r="F1289" s="29"/>
      <c r="G1289" s="29"/>
      <c r="H1289" s="29"/>
      <c r="L1289" s="57"/>
      <c r="M1289" s="57"/>
      <c r="N1289" s="57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  <c r="CB1289" s="2"/>
      <c r="CC1289" s="2"/>
      <c r="CD1289" s="2"/>
      <c r="CE1289" s="2"/>
      <c r="CF1289" s="2"/>
      <c r="CG1289" s="2"/>
      <c r="CH1289" s="2"/>
      <c r="CI1289" s="2"/>
      <c r="CJ1289" s="2"/>
      <c r="CK1289" s="2"/>
      <c r="CL1289" s="2"/>
      <c r="CM1289" s="2"/>
      <c r="CN1289" s="2"/>
      <c r="CO1289" s="2"/>
      <c r="CP1289" s="2"/>
      <c r="CQ1289" s="2"/>
      <c r="CR1289" s="2"/>
      <c r="CS1289" s="2"/>
      <c r="CT1289" s="2"/>
      <c r="CU1289" s="2"/>
      <c r="CV1289" s="2"/>
      <c r="CW1289" s="2"/>
      <c r="CX1289" s="2"/>
      <c r="CY1289" s="2"/>
      <c r="CZ1289" s="2"/>
      <c r="DA1289" s="2"/>
      <c r="DB1289" s="2"/>
      <c r="DC1289" s="2"/>
      <c r="DD1289" s="2"/>
      <c r="DE1289" s="2"/>
      <c r="DF1289" s="2"/>
      <c r="DG1289" s="2"/>
      <c r="DH1289" s="2"/>
      <c r="DI1289" s="2"/>
      <c r="DJ1289" s="2"/>
      <c r="DK1289" s="2"/>
      <c r="DL1289" s="2"/>
      <c r="DM1289" s="2"/>
      <c r="DN1289" s="2"/>
      <c r="DO1289" s="2"/>
      <c r="DP1289" s="2"/>
      <c r="DQ1289" s="2"/>
      <c r="DR1289" s="2"/>
      <c r="DS1289" s="2"/>
      <c r="DT1289" s="2"/>
      <c r="DU1289" s="2"/>
      <c r="DV1289" s="2"/>
      <c r="DW1289" s="2"/>
      <c r="DX1289" s="2"/>
      <c r="DY1289" s="2"/>
      <c r="DZ1289" s="2"/>
      <c r="EA1289" s="2"/>
      <c r="EB1289" s="2"/>
      <c r="EC1289" s="2"/>
      <c r="ED1289" s="2"/>
      <c r="EE1289" s="2"/>
      <c r="EF1289" s="2"/>
      <c r="EG1289" s="2"/>
      <c r="EH1289" s="2"/>
      <c r="EI1289" s="2"/>
      <c r="EJ1289" s="2"/>
      <c r="EK1289" s="2"/>
      <c r="EL1289" s="2"/>
      <c r="EM1289" s="2"/>
      <c r="EN1289" s="2"/>
      <c r="EO1289" s="2"/>
      <c r="EP1289" s="2"/>
      <c r="EQ1289" s="2"/>
      <c r="ER1289" s="2"/>
      <c r="ES1289" s="2"/>
      <c r="ET1289" s="2"/>
      <c r="EU1289" s="2"/>
      <c r="EV1289" s="2"/>
      <c r="EW1289" s="2"/>
      <c r="EX1289" s="2"/>
      <c r="EY1289" s="2"/>
      <c r="EZ1289" s="2"/>
      <c r="FA1289" s="2"/>
      <c r="FB1289" s="2"/>
      <c r="FC1289" s="2"/>
      <c r="FD1289" s="2"/>
      <c r="FE1289" s="2"/>
      <c r="FF1289" s="2"/>
      <c r="FG1289" s="2"/>
      <c r="FH1289" s="2"/>
      <c r="FI1289" s="2"/>
      <c r="FJ1289" s="2"/>
      <c r="FK1289" s="2"/>
      <c r="FL1289" s="2"/>
      <c r="FM1289" s="2"/>
      <c r="FN1289" s="2"/>
      <c r="FO1289" s="2"/>
      <c r="FP1289" s="2"/>
      <c r="FQ1289" s="2"/>
      <c r="FR1289" s="2"/>
      <c r="FS1289" s="2"/>
      <c r="FT1289" s="2"/>
      <c r="FU1289" s="2"/>
      <c r="FV1289" s="2"/>
      <c r="FW1289" s="2"/>
      <c r="FX1289" s="2"/>
      <c r="FY1289" s="2"/>
      <c r="FZ1289" s="2"/>
      <c r="GA1289" s="2"/>
      <c r="GB1289" s="2"/>
      <c r="GC1289" s="2"/>
      <c r="GD1289" s="2"/>
      <c r="GE1289" s="2"/>
      <c r="GF1289" s="2"/>
      <c r="GG1289" s="2"/>
      <c r="GH1289" s="2"/>
      <c r="GI1289" s="2"/>
      <c r="GJ1289" s="2"/>
      <c r="GK1289" s="2"/>
      <c r="GL1289" s="2"/>
      <c r="GM1289" s="2"/>
      <c r="GN1289" s="2"/>
      <c r="GO1289" s="2"/>
      <c r="GP1289" s="2"/>
      <c r="GQ1289" s="2"/>
      <c r="GR1289" s="2"/>
      <c r="GS1289" s="2"/>
      <c r="GT1289" s="2"/>
      <c r="GU1289" s="2"/>
      <c r="GV1289" s="2"/>
      <c r="GW1289" s="2"/>
      <c r="GX1289" s="2"/>
      <c r="GY1289" s="2"/>
      <c r="GZ1289" s="2"/>
      <c r="HA1289" s="2"/>
      <c r="HB1289" s="2"/>
      <c r="HC1289" s="2"/>
      <c r="HD1289" s="2"/>
      <c r="HE1289" s="2"/>
      <c r="HF1289" s="2"/>
      <c r="HG1289" s="2"/>
      <c r="HH1289" s="2"/>
      <c r="HI1289" s="2"/>
      <c r="HJ1289" s="2"/>
      <c r="HK1289" s="2"/>
      <c r="HL1289" s="2"/>
      <c r="HM1289" s="2"/>
      <c r="HN1289" s="2"/>
      <c r="HO1289" s="2"/>
      <c r="HP1289" s="2"/>
      <c r="HQ1289" s="2"/>
      <c r="HR1289" s="2"/>
      <c r="HS1289" s="2"/>
      <c r="HT1289" s="2"/>
      <c r="HU1289" s="2"/>
      <c r="HV1289" s="2"/>
      <c r="HW1289" s="2"/>
      <c r="HX1289" s="2"/>
      <c r="HY1289" s="2"/>
      <c r="HZ1289" s="2"/>
      <c r="IA1289" s="2"/>
      <c r="IB1289" s="2"/>
      <c r="IC1289" s="2"/>
      <c r="ID1289" s="2"/>
      <c r="IE1289" s="2"/>
      <c r="IF1289" s="2"/>
      <c r="IG1289" s="2"/>
    </row>
    <row r="1290" spans="1:241" s="3" customFormat="1" x14ac:dyDescent="0.25">
      <c r="A1290" s="33"/>
      <c r="B1290" s="29"/>
      <c r="C1290" s="29"/>
      <c r="D1290" s="30"/>
      <c r="E1290" s="29"/>
      <c r="F1290" s="29"/>
      <c r="G1290" s="29"/>
      <c r="H1290" s="29"/>
      <c r="L1290" s="57"/>
      <c r="M1290" s="57"/>
      <c r="N1290" s="57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  <c r="CC1290" s="2"/>
      <c r="CD1290" s="2"/>
      <c r="CE1290" s="2"/>
      <c r="CF1290" s="2"/>
      <c r="CG1290" s="2"/>
      <c r="CH1290" s="2"/>
      <c r="CI1290" s="2"/>
      <c r="CJ1290" s="2"/>
      <c r="CK1290" s="2"/>
      <c r="CL1290" s="2"/>
      <c r="CM1290" s="2"/>
      <c r="CN1290" s="2"/>
      <c r="CO1290" s="2"/>
      <c r="CP1290" s="2"/>
      <c r="CQ1290" s="2"/>
      <c r="CR1290" s="2"/>
      <c r="CS1290" s="2"/>
      <c r="CT1290" s="2"/>
      <c r="CU1290" s="2"/>
      <c r="CV1290" s="2"/>
      <c r="CW1290" s="2"/>
      <c r="CX1290" s="2"/>
      <c r="CY1290" s="2"/>
      <c r="CZ1290" s="2"/>
      <c r="DA1290" s="2"/>
      <c r="DB1290" s="2"/>
      <c r="DC1290" s="2"/>
      <c r="DD1290" s="2"/>
      <c r="DE1290" s="2"/>
      <c r="DF1290" s="2"/>
      <c r="DG1290" s="2"/>
      <c r="DH1290" s="2"/>
      <c r="DI1290" s="2"/>
      <c r="DJ1290" s="2"/>
      <c r="DK1290" s="2"/>
      <c r="DL1290" s="2"/>
      <c r="DM1290" s="2"/>
      <c r="DN1290" s="2"/>
      <c r="DO1290" s="2"/>
      <c r="DP1290" s="2"/>
      <c r="DQ1290" s="2"/>
      <c r="DR1290" s="2"/>
      <c r="DS1290" s="2"/>
      <c r="DT1290" s="2"/>
      <c r="DU1290" s="2"/>
      <c r="DV1290" s="2"/>
      <c r="DW1290" s="2"/>
      <c r="DX1290" s="2"/>
      <c r="DY1290" s="2"/>
      <c r="DZ1290" s="2"/>
      <c r="EA1290" s="2"/>
      <c r="EB1290" s="2"/>
      <c r="EC1290" s="2"/>
      <c r="ED1290" s="2"/>
      <c r="EE1290" s="2"/>
      <c r="EF1290" s="2"/>
      <c r="EG1290" s="2"/>
      <c r="EH1290" s="2"/>
      <c r="EI1290" s="2"/>
      <c r="EJ1290" s="2"/>
      <c r="EK1290" s="2"/>
      <c r="EL1290" s="2"/>
      <c r="EM1290" s="2"/>
      <c r="EN1290" s="2"/>
      <c r="EO1290" s="2"/>
      <c r="EP1290" s="2"/>
      <c r="EQ1290" s="2"/>
      <c r="ER1290" s="2"/>
      <c r="ES1290" s="2"/>
      <c r="ET1290" s="2"/>
      <c r="EU1290" s="2"/>
      <c r="EV1290" s="2"/>
      <c r="EW1290" s="2"/>
      <c r="EX1290" s="2"/>
      <c r="EY1290" s="2"/>
      <c r="EZ1290" s="2"/>
      <c r="FA1290" s="2"/>
      <c r="FB1290" s="2"/>
      <c r="FC1290" s="2"/>
      <c r="FD1290" s="2"/>
      <c r="FE1290" s="2"/>
      <c r="FF1290" s="2"/>
      <c r="FG1290" s="2"/>
      <c r="FH1290" s="2"/>
      <c r="FI1290" s="2"/>
      <c r="FJ1290" s="2"/>
      <c r="FK1290" s="2"/>
      <c r="FL1290" s="2"/>
      <c r="FM1290" s="2"/>
      <c r="FN1290" s="2"/>
      <c r="FO1290" s="2"/>
      <c r="FP1290" s="2"/>
      <c r="FQ1290" s="2"/>
      <c r="FR1290" s="2"/>
      <c r="FS1290" s="2"/>
      <c r="FT1290" s="2"/>
      <c r="FU1290" s="2"/>
      <c r="FV1290" s="2"/>
      <c r="FW1290" s="2"/>
      <c r="FX1290" s="2"/>
      <c r="FY1290" s="2"/>
      <c r="FZ1290" s="2"/>
      <c r="GA1290" s="2"/>
      <c r="GB1290" s="2"/>
      <c r="GC1290" s="2"/>
      <c r="GD1290" s="2"/>
      <c r="GE1290" s="2"/>
      <c r="GF1290" s="2"/>
      <c r="GG1290" s="2"/>
      <c r="GH1290" s="2"/>
      <c r="GI1290" s="2"/>
      <c r="GJ1290" s="2"/>
      <c r="GK1290" s="2"/>
      <c r="GL1290" s="2"/>
      <c r="GM1290" s="2"/>
      <c r="GN1290" s="2"/>
      <c r="GO1290" s="2"/>
      <c r="GP1290" s="2"/>
      <c r="GQ1290" s="2"/>
      <c r="GR1290" s="2"/>
      <c r="GS1290" s="2"/>
      <c r="GT1290" s="2"/>
      <c r="GU1290" s="2"/>
      <c r="GV1290" s="2"/>
      <c r="GW1290" s="2"/>
      <c r="GX1290" s="2"/>
      <c r="GY1290" s="2"/>
      <c r="GZ1290" s="2"/>
      <c r="HA1290" s="2"/>
      <c r="HB1290" s="2"/>
      <c r="HC1290" s="2"/>
      <c r="HD1290" s="2"/>
      <c r="HE1290" s="2"/>
      <c r="HF1290" s="2"/>
      <c r="HG1290" s="2"/>
      <c r="HH1290" s="2"/>
      <c r="HI1290" s="2"/>
      <c r="HJ1290" s="2"/>
      <c r="HK1290" s="2"/>
      <c r="HL1290" s="2"/>
      <c r="HM1290" s="2"/>
      <c r="HN1290" s="2"/>
      <c r="HO1290" s="2"/>
      <c r="HP1290" s="2"/>
      <c r="HQ1290" s="2"/>
      <c r="HR1290" s="2"/>
      <c r="HS1290" s="2"/>
      <c r="HT1290" s="2"/>
      <c r="HU1290" s="2"/>
      <c r="HV1290" s="2"/>
      <c r="HW1290" s="2"/>
      <c r="HX1290" s="2"/>
      <c r="HY1290" s="2"/>
      <c r="HZ1290" s="2"/>
      <c r="IA1290" s="2"/>
      <c r="IB1290" s="2"/>
      <c r="IC1290" s="2"/>
      <c r="ID1290" s="2"/>
      <c r="IE1290" s="2"/>
      <c r="IF1290" s="2"/>
      <c r="IG1290" s="2"/>
    </row>
    <row r="1291" spans="1:241" s="3" customFormat="1" x14ac:dyDescent="0.25">
      <c r="A1291" s="33"/>
      <c r="B1291" s="29"/>
      <c r="C1291" s="29"/>
      <c r="D1291" s="30"/>
      <c r="E1291" s="29"/>
      <c r="F1291" s="29"/>
      <c r="G1291" s="29"/>
      <c r="H1291" s="29"/>
      <c r="L1291" s="57"/>
      <c r="M1291" s="57"/>
      <c r="N1291" s="57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  <c r="CC1291" s="2"/>
      <c r="CD1291" s="2"/>
      <c r="CE1291" s="2"/>
      <c r="CF1291" s="2"/>
      <c r="CG1291" s="2"/>
      <c r="CH1291" s="2"/>
      <c r="CI1291" s="2"/>
      <c r="CJ1291" s="2"/>
      <c r="CK1291" s="2"/>
      <c r="CL1291" s="2"/>
      <c r="CM1291" s="2"/>
      <c r="CN1291" s="2"/>
      <c r="CO1291" s="2"/>
      <c r="CP1291" s="2"/>
      <c r="CQ1291" s="2"/>
      <c r="CR1291" s="2"/>
      <c r="CS1291" s="2"/>
      <c r="CT1291" s="2"/>
      <c r="CU1291" s="2"/>
      <c r="CV1291" s="2"/>
      <c r="CW1291" s="2"/>
      <c r="CX1291" s="2"/>
      <c r="CY1291" s="2"/>
      <c r="CZ1291" s="2"/>
      <c r="DA1291" s="2"/>
      <c r="DB1291" s="2"/>
      <c r="DC1291" s="2"/>
      <c r="DD1291" s="2"/>
      <c r="DE1291" s="2"/>
      <c r="DF1291" s="2"/>
      <c r="DG1291" s="2"/>
      <c r="DH1291" s="2"/>
      <c r="DI1291" s="2"/>
      <c r="DJ1291" s="2"/>
      <c r="DK1291" s="2"/>
      <c r="DL1291" s="2"/>
      <c r="DM1291" s="2"/>
      <c r="DN1291" s="2"/>
      <c r="DO1291" s="2"/>
      <c r="DP1291" s="2"/>
      <c r="DQ1291" s="2"/>
      <c r="DR1291" s="2"/>
      <c r="DS1291" s="2"/>
      <c r="DT1291" s="2"/>
      <c r="DU1291" s="2"/>
      <c r="DV1291" s="2"/>
      <c r="DW1291" s="2"/>
      <c r="DX1291" s="2"/>
      <c r="DY1291" s="2"/>
      <c r="DZ1291" s="2"/>
      <c r="EA1291" s="2"/>
      <c r="EB1291" s="2"/>
      <c r="EC1291" s="2"/>
      <c r="ED1291" s="2"/>
      <c r="EE1291" s="2"/>
      <c r="EF1291" s="2"/>
      <c r="EG1291" s="2"/>
      <c r="EH1291" s="2"/>
      <c r="EI1291" s="2"/>
      <c r="EJ1291" s="2"/>
      <c r="EK1291" s="2"/>
      <c r="EL1291" s="2"/>
      <c r="EM1291" s="2"/>
      <c r="EN1291" s="2"/>
      <c r="EO1291" s="2"/>
      <c r="EP1291" s="2"/>
      <c r="EQ1291" s="2"/>
      <c r="ER1291" s="2"/>
      <c r="ES1291" s="2"/>
      <c r="ET1291" s="2"/>
      <c r="EU1291" s="2"/>
      <c r="EV1291" s="2"/>
      <c r="EW1291" s="2"/>
      <c r="EX1291" s="2"/>
      <c r="EY1291" s="2"/>
      <c r="EZ1291" s="2"/>
      <c r="FA1291" s="2"/>
      <c r="FB1291" s="2"/>
      <c r="FC1291" s="2"/>
      <c r="FD1291" s="2"/>
      <c r="FE1291" s="2"/>
      <c r="FF1291" s="2"/>
      <c r="FG1291" s="2"/>
      <c r="FH1291" s="2"/>
      <c r="FI1291" s="2"/>
      <c r="FJ1291" s="2"/>
      <c r="FK1291" s="2"/>
      <c r="FL1291" s="2"/>
      <c r="FM1291" s="2"/>
      <c r="FN1291" s="2"/>
      <c r="FO1291" s="2"/>
      <c r="FP1291" s="2"/>
      <c r="FQ1291" s="2"/>
      <c r="FR1291" s="2"/>
      <c r="FS1291" s="2"/>
      <c r="FT1291" s="2"/>
      <c r="FU1291" s="2"/>
      <c r="FV1291" s="2"/>
      <c r="FW1291" s="2"/>
      <c r="FX1291" s="2"/>
      <c r="FY1291" s="2"/>
      <c r="FZ1291" s="2"/>
      <c r="GA1291" s="2"/>
      <c r="GB1291" s="2"/>
      <c r="GC1291" s="2"/>
      <c r="GD1291" s="2"/>
      <c r="GE1291" s="2"/>
      <c r="GF1291" s="2"/>
      <c r="GG1291" s="2"/>
      <c r="GH1291" s="2"/>
      <c r="GI1291" s="2"/>
      <c r="GJ1291" s="2"/>
      <c r="GK1291" s="2"/>
      <c r="GL1291" s="2"/>
      <c r="GM1291" s="2"/>
      <c r="GN1291" s="2"/>
      <c r="GO1291" s="2"/>
      <c r="GP1291" s="2"/>
      <c r="GQ1291" s="2"/>
      <c r="GR1291" s="2"/>
      <c r="GS1291" s="2"/>
      <c r="GT1291" s="2"/>
      <c r="GU1291" s="2"/>
      <c r="GV1291" s="2"/>
      <c r="GW1291" s="2"/>
      <c r="GX1291" s="2"/>
      <c r="GY1291" s="2"/>
      <c r="GZ1291" s="2"/>
      <c r="HA1291" s="2"/>
      <c r="HB1291" s="2"/>
      <c r="HC1291" s="2"/>
      <c r="HD1291" s="2"/>
      <c r="HE1291" s="2"/>
      <c r="HF1291" s="2"/>
      <c r="HG1291" s="2"/>
      <c r="HH1291" s="2"/>
      <c r="HI1291" s="2"/>
      <c r="HJ1291" s="2"/>
      <c r="HK1291" s="2"/>
      <c r="HL1291" s="2"/>
      <c r="HM1291" s="2"/>
      <c r="HN1291" s="2"/>
      <c r="HO1291" s="2"/>
      <c r="HP1291" s="2"/>
      <c r="HQ1291" s="2"/>
      <c r="HR1291" s="2"/>
      <c r="HS1291" s="2"/>
      <c r="HT1291" s="2"/>
      <c r="HU1291" s="2"/>
      <c r="HV1291" s="2"/>
      <c r="HW1291" s="2"/>
      <c r="HX1291" s="2"/>
      <c r="HY1291" s="2"/>
      <c r="HZ1291" s="2"/>
      <c r="IA1291" s="2"/>
      <c r="IB1291" s="2"/>
      <c r="IC1291" s="2"/>
      <c r="ID1291" s="2"/>
      <c r="IE1291" s="2"/>
      <c r="IF1291" s="2"/>
      <c r="IG1291" s="2"/>
    </row>
    <row r="1292" spans="1:241" s="3" customFormat="1" x14ac:dyDescent="0.25">
      <c r="A1292" s="33"/>
      <c r="B1292" s="29"/>
      <c r="C1292" s="29"/>
      <c r="D1292" s="30"/>
      <c r="E1292" s="29"/>
      <c r="F1292" s="29"/>
      <c r="G1292" s="29"/>
      <c r="H1292" s="29"/>
      <c r="L1292" s="57"/>
      <c r="M1292" s="57"/>
      <c r="N1292" s="57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  <c r="CC1292" s="2"/>
      <c r="CD1292" s="2"/>
      <c r="CE1292" s="2"/>
      <c r="CF1292" s="2"/>
      <c r="CG1292" s="2"/>
      <c r="CH1292" s="2"/>
      <c r="CI1292" s="2"/>
      <c r="CJ1292" s="2"/>
      <c r="CK1292" s="2"/>
      <c r="CL1292" s="2"/>
      <c r="CM1292" s="2"/>
      <c r="CN1292" s="2"/>
      <c r="CO1292" s="2"/>
      <c r="CP1292" s="2"/>
      <c r="CQ1292" s="2"/>
      <c r="CR1292" s="2"/>
      <c r="CS1292" s="2"/>
      <c r="CT1292" s="2"/>
      <c r="CU1292" s="2"/>
      <c r="CV1292" s="2"/>
      <c r="CW1292" s="2"/>
      <c r="CX1292" s="2"/>
      <c r="CY1292" s="2"/>
      <c r="CZ1292" s="2"/>
      <c r="DA1292" s="2"/>
      <c r="DB1292" s="2"/>
      <c r="DC1292" s="2"/>
      <c r="DD1292" s="2"/>
      <c r="DE1292" s="2"/>
      <c r="DF1292" s="2"/>
      <c r="DG1292" s="2"/>
      <c r="DH1292" s="2"/>
      <c r="DI1292" s="2"/>
      <c r="DJ1292" s="2"/>
      <c r="DK1292" s="2"/>
      <c r="DL1292" s="2"/>
      <c r="DM1292" s="2"/>
      <c r="DN1292" s="2"/>
      <c r="DO1292" s="2"/>
      <c r="DP1292" s="2"/>
      <c r="DQ1292" s="2"/>
      <c r="DR1292" s="2"/>
      <c r="DS1292" s="2"/>
      <c r="DT1292" s="2"/>
      <c r="DU1292" s="2"/>
      <c r="DV1292" s="2"/>
      <c r="DW1292" s="2"/>
      <c r="DX1292" s="2"/>
      <c r="DY1292" s="2"/>
      <c r="DZ1292" s="2"/>
      <c r="EA1292" s="2"/>
      <c r="EB1292" s="2"/>
      <c r="EC1292" s="2"/>
      <c r="ED1292" s="2"/>
      <c r="EE1292" s="2"/>
      <c r="EF1292" s="2"/>
      <c r="EG1292" s="2"/>
      <c r="EH1292" s="2"/>
      <c r="EI1292" s="2"/>
      <c r="EJ1292" s="2"/>
      <c r="EK1292" s="2"/>
      <c r="EL1292" s="2"/>
      <c r="EM1292" s="2"/>
      <c r="EN1292" s="2"/>
      <c r="EO1292" s="2"/>
      <c r="EP1292" s="2"/>
      <c r="EQ1292" s="2"/>
      <c r="ER1292" s="2"/>
      <c r="ES1292" s="2"/>
      <c r="ET1292" s="2"/>
      <c r="EU1292" s="2"/>
      <c r="EV1292" s="2"/>
      <c r="EW1292" s="2"/>
      <c r="EX1292" s="2"/>
      <c r="EY1292" s="2"/>
      <c r="EZ1292" s="2"/>
      <c r="FA1292" s="2"/>
      <c r="FB1292" s="2"/>
      <c r="FC1292" s="2"/>
      <c r="FD1292" s="2"/>
      <c r="FE1292" s="2"/>
      <c r="FF1292" s="2"/>
      <c r="FG1292" s="2"/>
      <c r="FH1292" s="2"/>
      <c r="FI1292" s="2"/>
      <c r="FJ1292" s="2"/>
      <c r="FK1292" s="2"/>
      <c r="FL1292" s="2"/>
      <c r="FM1292" s="2"/>
      <c r="FN1292" s="2"/>
      <c r="FO1292" s="2"/>
      <c r="FP1292" s="2"/>
      <c r="FQ1292" s="2"/>
      <c r="FR1292" s="2"/>
      <c r="FS1292" s="2"/>
      <c r="FT1292" s="2"/>
      <c r="FU1292" s="2"/>
      <c r="FV1292" s="2"/>
      <c r="FW1292" s="2"/>
      <c r="FX1292" s="2"/>
      <c r="FY1292" s="2"/>
      <c r="FZ1292" s="2"/>
      <c r="GA1292" s="2"/>
      <c r="GB1292" s="2"/>
      <c r="GC1292" s="2"/>
      <c r="GD1292" s="2"/>
      <c r="GE1292" s="2"/>
      <c r="GF1292" s="2"/>
      <c r="GG1292" s="2"/>
      <c r="GH1292" s="2"/>
      <c r="GI1292" s="2"/>
      <c r="GJ1292" s="2"/>
      <c r="GK1292" s="2"/>
      <c r="GL1292" s="2"/>
      <c r="GM1292" s="2"/>
      <c r="GN1292" s="2"/>
      <c r="GO1292" s="2"/>
      <c r="GP1292" s="2"/>
      <c r="GQ1292" s="2"/>
      <c r="GR1292" s="2"/>
      <c r="GS1292" s="2"/>
      <c r="GT1292" s="2"/>
      <c r="GU1292" s="2"/>
      <c r="GV1292" s="2"/>
      <c r="GW1292" s="2"/>
      <c r="GX1292" s="2"/>
      <c r="GY1292" s="2"/>
      <c r="GZ1292" s="2"/>
      <c r="HA1292" s="2"/>
      <c r="HB1292" s="2"/>
      <c r="HC1292" s="2"/>
      <c r="HD1292" s="2"/>
      <c r="HE1292" s="2"/>
      <c r="HF1292" s="2"/>
      <c r="HG1292" s="2"/>
      <c r="HH1292" s="2"/>
      <c r="HI1292" s="2"/>
      <c r="HJ1292" s="2"/>
      <c r="HK1292" s="2"/>
      <c r="HL1292" s="2"/>
      <c r="HM1292" s="2"/>
      <c r="HN1292" s="2"/>
      <c r="HO1292" s="2"/>
      <c r="HP1292" s="2"/>
      <c r="HQ1292" s="2"/>
      <c r="HR1292" s="2"/>
      <c r="HS1292" s="2"/>
      <c r="HT1292" s="2"/>
      <c r="HU1292" s="2"/>
      <c r="HV1292" s="2"/>
      <c r="HW1292" s="2"/>
      <c r="HX1292" s="2"/>
      <c r="HY1292" s="2"/>
      <c r="HZ1292" s="2"/>
      <c r="IA1292" s="2"/>
      <c r="IB1292" s="2"/>
      <c r="IC1292" s="2"/>
      <c r="ID1292" s="2"/>
      <c r="IE1292" s="2"/>
      <c r="IF1292" s="2"/>
      <c r="IG1292" s="2"/>
    </row>
    <row r="1293" spans="1:241" s="3" customFormat="1" x14ac:dyDescent="0.25">
      <c r="A1293" s="33"/>
      <c r="B1293" s="29"/>
      <c r="C1293" s="29"/>
      <c r="D1293" s="30"/>
      <c r="E1293" s="29"/>
      <c r="F1293" s="29"/>
      <c r="G1293" s="29"/>
      <c r="H1293" s="29"/>
      <c r="L1293" s="57"/>
      <c r="M1293" s="57"/>
      <c r="N1293" s="57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  <c r="CC1293" s="2"/>
      <c r="CD1293" s="2"/>
      <c r="CE1293" s="2"/>
      <c r="CF1293" s="2"/>
      <c r="CG1293" s="2"/>
      <c r="CH1293" s="2"/>
      <c r="CI1293" s="2"/>
      <c r="CJ1293" s="2"/>
      <c r="CK1293" s="2"/>
      <c r="CL1293" s="2"/>
      <c r="CM1293" s="2"/>
      <c r="CN1293" s="2"/>
      <c r="CO1293" s="2"/>
      <c r="CP1293" s="2"/>
      <c r="CQ1293" s="2"/>
      <c r="CR1293" s="2"/>
      <c r="CS1293" s="2"/>
      <c r="CT1293" s="2"/>
      <c r="CU1293" s="2"/>
      <c r="CV1293" s="2"/>
      <c r="CW1293" s="2"/>
      <c r="CX1293" s="2"/>
      <c r="CY1293" s="2"/>
      <c r="CZ1293" s="2"/>
      <c r="DA1293" s="2"/>
      <c r="DB1293" s="2"/>
      <c r="DC1293" s="2"/>
      <c r="DD1293" s="2"/>
      <c r="DE1293" s="2"/>
      <c r="DF1293" s="2"/>
      <c r="DG1293" s="2"/>
      <c r="DH1293" s="2"/>
      <c r="DI1293" s="2"/>
      <c r="DJ1293" s="2"/>
      <c r="DK1293" s="2"/>
      <c r="DL1293" s="2"/>
      <c r="DM1293" s="2"/>
      <c r="DN1293" s="2"/>
      <c r="DO1293" s="2"/>
      <c r="DP1293" s="2"/>
      <c r="DQ1293" s="2"/>
      <c r="DR1293" s="2"/>
      <c r="DS1293" s="2"/>
      <c r="DT1293" s="2"/>
      <c r="DU1293" s="2"/>
      <c r="DV1293" s="2"/>
      <c r="DW1293" s="2"/>
      <c r="DX1293" s="2"/>
      <c r="DY1293" s="2"/>
      <c r="DZ1293" s="2"/>
      <c r="EA1293" s="2"/>
      <c r="EB1293" s="2"/>
      <c r="EC1293" s="2"/>
      <c r="ED1293" s="2"/>
      <c r="EE1293" s="2"/>
      <c r="EF1293" s="2"/>
      <c r="EG1293" s="2"/>
      <c r="EH1293" s="2"/>
      <c r="EI1293" s="2"/>
      <c r="EJ1293" s="2"/>
      <c r="EK1293" s="2"/>
      <c r="EL1293" s="2"/>
      <c r="EM1293" s="2"/>
      <c r="EN1293" s="2"/>
      <c r="EO1293" s="2"/>
      <c r="EP1293" s="2"/>
      <c r="EQ1293" s="2"/>
      <c r="ER1293" s="2"/>
      <c r="ES1293" s="2"/>
      <c r="ET1293" s="2"/>
      <c r="EU1293" s="2"/>
      <c r="EV1293" s="2"/>
      <c r="EW1293" s="2"/>
      <c r="EX1293" s="2"/>
      <c r="EY1293" s="2"/>
      <c r="EZ1293" s="2"/>
      <c r="FA1293" s="2"/>
      <c r="FB1293" s="2"/>
      <c r="FC1293" s="2"/>
      <c r="FD1293" s="2"/>
      <c r="FE1293" s="2"/>
      <c r="FF1293" s="2"/>
      <c r="FG1293" s="2"/>
      <c r="FH1293" s="2"/>
      <c r="FI1293" s="2"/>
      <c r="FJ1293" s="2"/>
      <c r="FK1293" s="2"/>
      <c r="FL1293" s="2"/>
      <c r="FM1293" s="2"/>
      <c r="FN1293" s="2"/>
      <c r="FO1293" s="2"/>
      <c r="FP1293" s="2"/>
      <c r="FQ1293" s="2"/>
      <c r="FR1293" s="2"/>
      <c r="FS1293" s="2"/>
      <c r="FT1293" s="2"/>
      <c r="FU1293" s="2"/>
      <c r="FV1293" s="2"/>
      <c r="FW1293" s="2"/>
      <c r="FX1293" s="2"/>
      <c r="FY1293" s="2"/>
      <c r="FZ1293" s="2"/>
      <c r="GA1293" s="2"/>
      <c r="GB1293" s="2"/>
      <c r="GC1293" s="2"/>
      <c r="GD1293" s="2"/>
      <c r="GE1293" s="2"/>
      <c r="GF1293" s="2"/>
      <c r="GG1293" s="2"/>
      <c r="GH1293" s="2"/>
      <c r="GI1293" s="2"/>
      <c r="GJ1293" s="2"/>
      <c r="GK1293" s="2"/>
      <c r="GL1293" s="2"/>
      <c r="GM1293" s="2"/>
      <c r="GN1293" s="2"/>
      <c r="GO1293" s="2"/>
      <c r="GP1293" s="2"/>
      <c r="GQ1293" s="2"/>
      <c r="GR1293" s="2"/>
      <c r="GS1293" s="2"/>
      <c r="GT1293" s="2"/>
      <c r="GU1293" s="2"/>
      <c r="GV1293" s="2"/>
      <c r="GW1293" s="2"/>
      <c r="GX1293" s="2"/>
      <c r="GY1293" s="2"/>
      <c r="GZ1293" s="2"/>
      <c r="HA1293" s="2"/>
      <c r="HB1293" s="2"/>
      <c r="HC1293" s="2"/>
      <c r="HD1293" s="2"/>
      <c r="HE1293" s="2"/>
      <c r="HF1293" s="2"/>
      <c r="HG1293" s="2"/>
      <c r="HH1293" s="2"/>
      <c r="HI1293" s="2"/>
      <c r="HJ1293" s="2"/>
      <c r="HK1293" s="2"/>
      <c r="HL1293" s="2"/>
      <c r="HM1293" s="2"/>
      <c r="HN1293" s="2"/>
      <c r="HO1293" s="2"/>
      <c r="HP1293" s="2"/>
      <c r="HQ1293" s="2"/>
      <c r="HR1293" s="2"/>
      <c r="HS1293" s="2"/>
      <c r="HT1293" s="2"/>
      <c r="HU1293" s="2"/>
      <c r="HV1293" s="2"/>
      <c r="HW1293" s="2"/>
      <c r="HX1293" s="2"/>
      <c r="HY1293" s="2"/>
      <c r="HZ1293" s="2"/>
      <c r="IA1293" s="2"/>
      <c r="IB1293" s="2"/>
      <c r="IC1293" s="2"/>
      <c r="ID1293" s="2"/>
      <c r="IE1293" s="2"/>
      <c r="IF1293" s="2"/>
      <c r="IG1293" s="2"/>
    </row>
    <row r="1294" spans="1:241" s="3" customFormat="1" x14ac:dyDescent="0.25">
      <c r="A1294" s="33"/>
      <c r="B1294" s="29"/>
      <c r="C1294" s="29"/>
      <c r="D1294" s="30"/>
      <c r="E1294" s="29"/>
      <c r="F1294" s="29"/>
      <c r="G1294" s="29"/>
      <c r="H1294" s="29"/>
      <c r="L1294" s="57"/>
      <c r="M1294" s="57"/>
      <c r="N1294" s="57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  <c r="CC1294" s="2"/>
      <c r="CD1294" s="2"/>
      <c r="CE1294" s="2"/>
      <c r="CF1294" s="2"/>
      <c r="CG1294" s="2"/>
      <c r="CH1294" s="2"/>
      <c r="CI1294" s="2"/>
      <c r="CJ1294" s="2"/>
      <c r="CK1294" s="2"/>
      <c r="CL1294" s="2"/>
      <c r="CM1294" s="2"/>
      <c r="CN1294" s="2"/>
      <c r="CO1294" s="2"/>
      <c r="CP1294" s="2"/>
      <c r="CQ1294" s="2"/>
      <c r="CR1294" s="2"/>
      <c r="CS1294" s="2"/>
      <c r="CT1294" s="2"/>
      <c r="CU1294" s="2"/>
      <c r="CV1294" s="2"/>
      <c r="CW1294" s="2"/>
      <c r="CX1294" s="2"/>
      <c r="CY1294" s="2"/>
      <c r="CZ1294" s="2"/>
      <c r="DA1294" s="2"/>
      <c r="DB1294" s="2"/>
      <c r="DC1294" s="2"/>
      <c r="DD1294" s="2"/>
      <c r="DE1294" s="2"/>
      <c r="DF1294" s="2"/>
      <c r="DG1294" s="2"/>
      <c r="DH1294" s="2"/>
      <c r="DI1294" s="2"/>
      <c r="DJ1294" s="2"/>
      <c r="DK1294" s="2"/>
      <c r="DL1294" s="2"/>
      <c r="DM1294" s="2"/>
      <c r="DN1294" s="2"/>
      <c r="DO1294" s="2"/>
      <c r="DP1294" s="2"/>
      <c r="DQ1294" s="2"/>
      <c r="DR1294" s="2"/>
      <c r="DS1294" s="2"/>
      <c r="DT1294" s="2"/>
      <c r="DU1294" s="2"/>
      <c r="DV1294" s="2"/>
      <c r="DW1294" s="2"/>
      <c r="DX1294" s="2"/>
      <c r="DY1294" s="2"/>
      <c r="DZ1294" s="2"/>
      <c r="EA1294" s="2"/>
      <c r="EB1294" s="2"/>
      <c r="EC1294" s="2"/>
      <c r="ED1294" s="2"/>
      <c r="EE1294" s="2"/>
      <c r="EF1294" s="2"/>
      <c r="EG1294" s="2"/>
      <c r="EH1294" s="2"/>
      <c r="EI1294" s="2"/>
      <c r="EJ1294" s="2"/>
      <c r="EK1294" s="2"/>
      <c r="EL1294" s="2"/>
      <c r="EM1294" s="2"/>
      <c r="EN1294" s="2"/>
      <c r="EO1294" s="2"/>
      <c r="EP1294" s="2"/>
      <c r="EQ1294" s="2"/>
      <c r="ER1294" s="2"/>
      <c r="ES1294" s="2"/>
      <c r="ET1294" s="2"/>
      <c r="EU1294" s="2"/>
      <c r="EV1294" s="2"/>
      <c r="EW1294" s="2"/>
      <c r="EX1294" s="2"/>
      <c r="EY1294" s="2"/>
      <c r="EZ1294" s="2"/>
      <c r="FA1294" s="2"/>
      <c r="FB1294" s="2"/>
      <c r="FC1294" s="2"/>
      <c r="FD1294" s="2"/>
      <c r="FE1294" s="2"/>
      <c r="FF1294" s="2"/>
      <c r="FG1294" s="2"/>
      <c r="FH1294" s="2"/>
      <c r="FI1294" s="2"/>
      <c r="FJ1294" s="2"/>
      <c r="FK1294" s="2"/>
      <c r="FL1294" s="2"/>
      <c r="FM1294" s="2"/>
      <c r="FN1294" s="2"/>
      <c r="FO1294" s="2"/>
      <c r="FP1294" s="2"/>
      <c r="FQ1294" s="2"/>
      <c r="FR1294" s="2"/>
      <c r="FS1294" s="2"/>
      <c r="FT1294" s="2"/>
      <c r="FU1294" s="2"/>
      <c r="FV1294" s="2"/>
      <c r="FW1294" s="2"/>
      <c r="FX1294" s="2"/>
      <c r="FY1294" s="2"/>
      <c r="FZ1294" s="2"/>
      <c r="GA1294" s="2"/>
      <c r="GB1294" s="2"/>
      <c r="GC1294" s="2"/>
      <c r="GD1294" s="2"/>
      <c r="GE1294" s="2"/>
      <c r="GF1294" s="2"/>
      <c r="GG1294" s="2"/>
      <c r="GH1294" s="2"/>
      <c r="GI1294" s="2"/>
      <c r="GJ1294" s="2"/>
      <c r="GK1294" s="2"/>
      <c r="GL1294" s="2"/>
      <c r="GM1294" s="2"/>
      <c r="GN1294" s="2"/>
      <c r="GO1294" s="2"/>
      <c r="GP1294" s="2"/>
      <c r="GQ1294" s="2"/>
      <c r="GR1294" s="2"/>
      <c r="GS1294" s="2"/>
      <c r="GT1294" s="2"/>
      <c r="GU1294" s="2"/>
      <c r="GV1294" s="2"/>
      <c r="GW1294" s="2"/>
      <c r="GX1294" s="2"/>
      <c r="GY1294" s="2"/>
      <c r="GZ1294" s="2"/>
      <c r="HA1294" s="2"/>
      <c r="HB1294" s="2"/>
      <c r="HC1294" s="2"/>
      <c r="HD1294" s="2"/>
      <c r="HE1294" s="2"/>
      <c r="HF1294" s="2"/>
      <c r="HG1294" s="2"/>
      <c r="HH1294" s="2"/>
      <c r="HI1294" s="2"/>
      <c r="HJ1294" s="2"/>
      <c r="HK1294" s="2"/>
      <c r="HL1294" s="2"/>
      <c r="HM1294" s="2"/>
      <c r="HN1294" s="2"/>
      <c r="HO1294" s="2"/>
      <c r="HP1294" s="2"/>
      <c r="HQ1294" s="2"/>
      <c r="HR1294" s="2"/>
      <c r="HS1294" s="2"/>
      <c r="HT1294" s="2"/>
      <c r="HU1294" s="2"/>
      <c r="HV1294" s="2"/>
      <c r="HW1294" s="2"/>
      <c r="HX1294" s="2"/>
      <c r="HY1294" s="2"/>
      <c r="HZ1294" s="2"/>
      <c r="IA1294" s="2"/>
      <c r="IB1294" s="2"/>
      <c r="IC1294" s="2"/>
      <c r="ID1294" s="2"/>
      <c r="IE1294" s="2"/>
      <c r="IF1294" s="2"/>
      <c r="IG1294" s="2"/>
    </row>
    <row r="1295" spans="1:241" s="3" customFormat="1" x14ac:dyDescent="0.25">
      <c r="A1295" s="33"/>
      <c r="B1295" s="29"/>
      <c r="C1295" s="29"/>
      <c r="D1295" s="30"/>
      <c r="E1295" s="29"/>
      <c r="F1295" s="29"/>
      <c r="G1295" s="29"/>
      <c r="H1295" s="29"/>
      <c r="L1295" s="57"/>
      <c r="M1295" s="57"/>
      <c r="N1295" s="57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  <c r="CC1295" s="2"/>
      <c r="CD1295" s="2"/>
      <c r="CE1295" s="2"/>
      <c r="CF1295" s="2"/>
      <c r="CG1295" s="2"/>
      <c r="CH1295" s="2"/>
      <c r="CI1295" s="2"/>
      <c r="CJ1295" s="2"/>
      <c r="CK1295" s="2"/>
      <c r="CL1295" s="2"/>
      <c r="CM1295" s="2"/>
      <c r="CN1295" s="2"/>
      <c r="CO1295" s="2"/>
      <c r="CP1295" s="2"/>
      <c r="CQ1295" s="2"/>
      <c r="CR1295" s="2"/>
      <c r="CS1295" s="2"/>
      <c r="CT1295" s="2"/>
      <c r="CU1295" s="2"/>
      <c r="CV1295" s="2"/>
      <c r="CW1295" s="2"/>
      <c r="CX1295" s="2"/>
      <c r="CY1295" s="2"/>
      <c r="CZ1295" s="2"/>
      <c r="DA1295" s="2"/>
      <c r="DB1295" s="2"/>
      <c r="DC1295" s="2"/>
      <c r="DD1295" s="2"/>
      <c r="DE1295" s="2"/>
      <c r="DF1295" s="2"/>
      <c r="DG1295" s="2"/>
      <c r="DH1295" s="2"/>
      <c r="DI1295" s="2"/>
      <c r="DJ1295" s="2"/>
      <c r="DK1295" s="2"/>
      <c r="DL1295" s="2"/>
      <c r="DM1295" s="2"/>
      <c r="DN1295" s="2"/>
      <c r="DO1295" s="2"/>
      <c r="DP1295" s="2"/>
      <c r="DQ1295" s="2"/>
      <c r="DR1295" s="2"/>
      <c r="DS1295" s="2"/>
      <c r="DT1295" s="2"/>
      <c r="DU1295" s="2"/>
      <c r="DV1295" s="2"/>
      <c r="DW1295" s="2"/>
      <c r="DX1295" s="2"/>
      <c r="DY1295" s="2"/>
      <c r="DZ1295" s="2"/>
      <c r="EA1295" s="2"/>
      <c r="EB1295" s="2"/>
      <c r="EC1295" s="2"/>
      <c r="ED1295" s="2"/>
      <c r="EE1295" s="2"/>
      <c r="EF1295" s="2"/>
      <c r="EG1295" s="2"/>
      <c r="EH1295" s="2"/>
      <c r="EI1295" s="2"/>
      <c r="EJ1295" s="2"/>
      <c r="EK1295" s="2"/>
      <c r="EL1295" s="2"/>
      <c r="EM1295" s="2"/>
      <c r="EN1295" s="2"/>
      <c r="EO1295" s="2"/>
      <c r="EP1295" s="2"/>
      <c r="EQ1295" s="2"/>
      <c r="ER1295" s="2"/>
      <c r="ES1295" s="2"/>
      <c r="ET1295" s="2"/>
      <c r="EU1295" s="2"/>
      <c r="EV1295" s="2"/>
      <c r="EW1295" s="2"/>
      <c r="EX1295" s="2"/>
      <c r="EY1295" s="2"/>
      <c r="EZ1295" s="2"/>
      <c r="FA1295" s="2"/>
      <c r="FB1295" s="2"/>
      <c r="FC1295" s="2"/>
      <c r="FD1295" s="2"/>
      <c r="FE1295" s="2"/>
      <c r="FF1295" s="2"/>
      <c r="FG1295" s="2"/>
      <c r="FH1295" s="2"/>
      <c r="FI1295" s="2"/>
      <c r="FJ1295" s="2"/>
      <c r="FK1295" s="2"/>
      <c r="FL1295" s="2"/>
      <c r="FM1295" s="2"/>
      <c r="FN1295" s="2"/>
      <c r="FO1295" s="2"/>
      <c r="FP1295" s="2"/>
      <c r="FQ1295" s="2"/>
      <c r="FR1295" s="2"/>
      <c r="FS1295" s="2"/>
      <c r="FT1295" s="2"/>
      <c r="FU1295" s="2"/>
      <c r="FV1295" s="2"/>
      <c r="FW1295" s="2"/>
      <c r="FX1295" s="2"/>
      <c r="FY1295" s="2"/>
      <c r="FZ1295" s="2"/>
      <c r="GA1295" s="2"/>
      <c r="GB1295" s="2"/>
      <c r="GC1295" s="2"/>
      <c r="GD1295" s="2"/>
      <c r="GE1295" s="2"/>
      <c r="GF1295" s="2"/>
      <c r="GG1295" s="2"/>
      <c r="GH1295" s="2"/>
      <c r="GI1295" s="2"/>
      <c r="GJ1295" s="2"/>
      <c r="GK1295" s="2"/>
      <c r="GL1295" s="2"/>
      <c r="GM1295" s="2"/>
      <c r="GN1295" s="2"/>
      <c r="GO1295" s="2"/>
      <c r="GP1295" s="2"/>
      <c r="GQ1295" s="2"/>
      <c r="GR1295" s="2"/>
      <c r="GS1295" s="2"/>
      <c r="GT1295" s="2"/>
      <c r="GU1295" s="2"/>
      <c r="GV1295" s="2"/>
      <c r="GW1295" s="2"/>
      <c r="GX1295" s="2"/>
      <c r="GY1295" s="2"/>
      <c r="GZ1295" s="2"/>
      <c r="HA1295" s="2"/>
      <c r="HB1295" s="2"/>
      <c r="HC1295" s="2"/>
      <c r="HD1295" s="2"/>
      <c r="HE1295" s="2"/>
      <c r="HF1295" s="2"/>
      <c r="HG1295" s="2"/>
      <c r="HH1295" s="2"/>
      <c r="HI1295" s="2"/>
      <c r="HJ1295" s="2"/>
      <c r="HK1295" s="2"/>
      <c r="HL1295" s="2"/>
      <c r="HM1295" s="2"/>
      <c r="HN1295" s="2"/>
      <c r="HO1295" s="2"/>
      <c r="HP1295" s="2"/>
      <c r="HQ1295" s="2"/>
      <c r="HR1295" s="2"/>
      <c r="HS1295" s="2"/>
      <c r="HT1295" s="2"/>
      <c r="HU1295" s="2"/>
      <c r="HV1295" s="2"/>
      <c r="HW1295" s="2"/>
      <c r="HX1295" s="2"/>
      <c r="HY1295" s="2"/>
      <c r="HZ1295" s="2"/>
      <c r="IA1295" s="2"/>
      <c r="IB1295" s="2"/>
      <c r="IC1295" s="2"/>
      <c r="ID1295" s="2"/>
      <c r="IE1295" s="2"/>
      <c r="IF1295" s="2"/>
      <c r="IG1295" s="2"/>
    </row>
    <row r="1296" spans="1:241" s="3" customFormat="1" x14ac:dyDescent="0.25">
      <c r="A1296" s="33"/>
      <c r="B1296" s="29"/>
      <c r="C1296" s="29"/>
      <c r="D1296" s="30"/>
      <c r="E1296" s="29"/>
      <c r="F1296" s="29"/>
      <c r="G1296" s="29"/>
      <c r="H1296" s="29"/>
      <c r="L1296" s="57"/>
      <c r="M1296" s="57"/>
      <c r="N1296" s="57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  <c r="CC1296" s="2"/>
      <c r="CD1296" s="2"/>
      <c r="CE1296" s="2"/>
      <c r="CF1296" s="2"/>
      <c r="CG1296" s="2"/>
      <c r="CH1296" s="2"/>
      <c r="CI1296" s="2"/>
      <c r="CJ1296" s="2"/>
      <c r="CK1296" s="2"/>
      <c r="CL1296" s="2"/>
      <c r="CM1296" s="2"/>
      <c r="CN1296" s="2"/>
      <c r="CO1296" s="2"/>
      <c r="CP1296" s="2"/>
      <c r="CQ1296" s="2"/>
      <c r="CR1296" s="2"/>
      <c r="CS1296" s="2"/>
      <c r="CT1296" s="2"/>
      <c r="CU1296" s="2"/>
      <c r="CV1296" s="2"/>
      <c r="CW1296" s="2"/>
      <c r="CX1296" s="2"/>
      <c r="CY1296" s="2"/>
      <c r="CZ1296" s="2"/>
      <c r="DA1296" s="2"/>
      <c r="DB1296" s="2"/>
      <c r="DC1296" s="2"/>
      <c r="DD1296" s="2"/>
      <c r="DE1296" s="2"/>
      <c r="DF1296" s="2"/>
      <c r="DG1296" s="2"/>
      <c r="DH1296" s="2"/>
      <c r="DI1296" s="2"/>
      <c r="DJ1296" s="2"/>
      <c r="DK1296" s="2"/>
      <c r="DL1296" s="2"/>
      <c r="DM1296" s="2"/>
      <c r="DN1296" s="2"/>
      <c r="DO1296" s="2"/>
      <c r="DP1296" s="2"/>
      <c r="DQ1296" s="2"/>
      <c r="DR1296" s="2"/>
      <c r="DS1296" s="2"/>
      <c r="DT1296" s="2"/>
      <c r="DU1296" s="2"/>
      <c r="DV1296" s="2"/>
      <c r="DW1296" s="2"/>
      <c r="DX1296" s="2"/>
      <c r="DY1296" s="2"/>
      <c r="DZ1296" s="2"/>
      <c r="EA1296" s="2"/>
      <c r="EB1296" s="2"/>
      <c r="EC1296" s="2"/>
      <c r="ED1296" s="2"/>
      <c r="EE1296" s="2"/>
      <c r="EF1296" s="2"/>
      <c r="EG1296" s="2"/>
      <c r="EH1296" s="2"/>
      <c r="EI1296" s="2"/>
      <c r="EJ1296" s="2"/>
      <c r="EK1296" s="2"/>
      <c r="EL1296" s="2"/>
      <c r="EM1296" s="2"/>
      <c r="EN1296" s="2"/>
      <c r="EO1296" s="2"/>
      <c r="EP1296" s="2"/>
      <c r="EQ1296" s="2"/>
      <c r="ER1296" s="2"/>
      <c r="ES1296" s="2"/>
      <c r="ET1296" s="2"/>
      <c r="EU1296" s="2"/>
      <c r="EV1296" s="2"/>
      <c r="EW1296" s="2"/>
      <c r="EX1296" s="2"/>
      <c r="EY1296" s="2"/>
      <c r="EZ1296" s="2"/>
      <c r="FA1296" s="2"/>
      <c r="FB1296" s="2"/>
      <c r="FC1296" s="2"/>
      <c r="FD1296" s="2"/>
      <c r="FE1296" s="2"/>
      <c r="FF1296" s="2"/>
      <c r="FG1296" s="2"/>
      <c r="FH1296" s="2"/>
      <c r="FI1296" s="2"/>
      <c r="FJ1296" s="2"/>
      <c r="FK1296" s="2"/>
      <c r="FL1296" s="2"/>
      <c r="FM1296" s="2"/>
      <c r="FN1296" s="2"/>
      <c r="FO1296" s="2"/>
      <c r="FP1296" s="2"/>
      <c r="FQ1296" s="2"/>
      <c r="FR1296" s="2"/>
      <c r="FS1296" s="2"/>
      <c r="FT1296" s="2"/>
      <c r="FU1296" s="2"/>
      <c r="FV1296" s="2"/>
      <c r="FW1296" s="2"/>
      <c r="FX1296" s="2"/>
      <c r="FY1296" s="2"/>
      <c r="FZ1296" s="2"/>
      <c r="GA1296" s="2"/>
      <c r="GB1296" s="2"/>
      <c r="GC1296" s="2"/>
      <c r="GD1296" s="2"/>
      <c r="GE1296" s="2"/>
      <c r="GF1296" s="2"/>
      <c r="GG1296" s="2"/>
      <c r="GH1296" s="2"/>
      <c r="GI1296" s="2"/>
      <c r="GJ1296" s="2"/>
      <c r="GK1296" s="2"/>
      <c r="GL1296" s="2"/>
      <c r="GM1296" s="2"/>
      <c r="GN1296" s="2"/>
      <c r="GO1296" s="2"/>
      <c r="GP1296" s="2"/>
      <c r="GQ1296" s="2"/>
      <c r="GR1296" s="2"/>
      <c r="GS1296" s="2"/>
      <c r="GT1296" s="2"/>
      <c r="GU1296" s="2"/>
      <c r="GV1296" s="2"/>
      <c r="GW1296" s="2"/>
      <c r="GX1296" s="2"/>
      <c r="GY1296" s="2"/>
      <c r="GZ1296" s="2"/>
      <c r="HA1296" s="2"/>
      <c r="HB1296" s="2"/>
      <c r="HC1296" s="2"/>
      <c r="HD1296" s="2"/>
      <c r="HE1296" s="2"/>
      <c r="HF1296" s="2"/>
      <c r="HG1296" s="2"/>
      <c r="HH1296" s="2"/>
      <c r="HI1296" s="2"/>
      <c r="HJ1296" s="2"/>
      <c r="HK1296" s="2"/>
      <c r="HL1296" s="2"/>
      <c r="HM1296" s="2"/>
      <c r="HN1296" s="2"/>
      <c r="HO1296" s="2"/>
      <c r="HP1296" s="2"/>
      <c r="HQ1296" s="2"/>
      <c r="HR1296" s="2"/>
      <c r="HS1296" s="2"/>
      <c r="HT1296" s="2"/>
      <c r="HU1296" s="2"/>
      <c r="HV1296" s="2"/>
      <c r="HW1296" s="2"/>
      <c r="HX1296" s="2"/>
      <c r="HY1296" s="2"/>
      <c r="HZ1296" s="2"/>
      <c r="IA1296" s="2"/>
      <c r="IB1296" s="2"/>
      <c r="IC1296" s="2"/>
      <c r="ID1296" s="2"/>
      <c r="IE1296" s="2"/>
      <c r="IF1296" s="2"/>
      <c r="IG1296" s="2"/>
    </row>
    <row r="1297" spans="1:241" s="3" customFormat="1" x14ac:dyDescent="0.25">
      <c r="A1297" s="33"/>
      <c r="B1297" s="29"/>
      <c r="C1297" s="29"/>
      <c r="D1297" s="30"/>
      <c r="E1297" s="29"/>
      <c r="F1297" s="29"/>
      <c r="G1297" s="29"/>
      <c r="H1297" s="29"/>
      <c r="L1297" s="57"/>
      <c r="M1297" s="57"/>
      <c r="N1297" s="57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  <c r="CC1297" s="2"/>
      <c r="CD1297" s="2"/>
      <c r="CE1297" s="2"/>
      <c r="CF1297" s="2"/>
      <c r="CG1297" s="2"/>
      <c r="CH1297" s="2"/>
      <c r="CI1297" s="2"/>
      <c r="CJ1297" s="2"/>
      <c r="CK1297" s="2"/>
      <c r="CL1297" s="2"/>
      <c r="CM1297" s="2"/>
      <c r="CN1297" s="2"/>
      <c r="CO1297" s="2"/>
      <c r="CP1297" s="2"/>
      <c r="CQ1297" s="2"/>
      <c r="CR1297" s="2"/>
      <c r="CS1297" s="2"/>
      <c r="CT1297" s="2"/>
      <c r="CU1297" s="2"/>
      <c r="CV1297" s="2"/>
      <c r="CW1297" s="2"/>
      <c r="CX1297" s="2"/>
      <c r="CY1297" s="2"/>
      <c r="CZ1297" s="2"/>
      <c r="DA1297" s="2"/>
      <c r="DB1297" s="2"/>
      <c r="DC1297" s="2"/>
      <c r="DD1297" s="2"/>
      <c r="DE1297" s="2"/>
      <c r="DF1297" s="2"/>
      <c r="DG1297" s="2"/>
      <c r="DH1297" s="2"/>
      <c r="DI1297" s="2"/>
      <c r="DJ1297" s="2"/>
      <c r="DK1297" s="2"/>
      <c r="DL1297" s="2"/>
      <c r="DM1297" s="2"/>
      <c r="DN1297" s="2"/>
      <c r="DO1297" s="2"/>
      <c r="DP1297" s="2"/>
      <c r="DQ1297" s="2"/>
      <c r="DR1297" s="2"/>
      <c r="DS1297" s="2"/>
      <c r="DT1297" s="2"/>
      <c r="DU1297" s="2"/>
      <c r="DV1297" s="2"/>
      <c r="DW1297" s="2"/>
      <c r="DX1297" s="2"/>
      <c r="DY1297" s="2"/>
      <c r="DZ1297" s="2"/>
      <c r="EA1297" s="2"/>
      <c r="EB1297" s="2"/>
      <c r="EC1297" s="2"/>
      <c r="ED1297" s="2"/>
      <c r="EE1297" s="2"/>
      <c r="EF1297" s="2"/>
      <c r="EG1297" s="2"/>
      <c r="EH1297" s="2"/>
      <c r="EI1297" s="2"/>
      <c r="EJ1297" s="2"/>
      <c r="EK1297" s="2"/>
      <c r="EL1297" s="2"/>
      <c r="EM1297" s="2"/>
      <c r="EN1297" s="2"/>
      <c r="EO1297" s="2"/>
      <c r="EP1297" s="2"/>
      <c r="EQ1297" s="2"/>
      <c r="ER1297" s="2"/>
      <c r="ES1297" s="2"/>
      <c r="ET1297" s="2"/>
      <c r="EU1297" s="2"/>
      <c r="EV1297" s="2"/>
      <c r="EW1297" s="2"/>
      <c r="EX1297" s="2"/>
      <c r="EY1297" s="2"/>
      <c r="EZ1297" s="2"/>
      <c r="FA1297" s="2"/>
      <c r="FB1297" s="2"/>
      <c r="FC1297" s="2"/>
      <c r="FD1297" s="2"/>
      <c r="FE1297" s="2"/>
      <c r="FF1297" s="2"/>
      <c r="FG1297" s="2"/>
      <c r="FH1297" s="2"/>
      <c r="FI1297" s="2"/>
      <c r="FJ1297" s="2"/>
      <c r="FK1297" s="2"/>
      <c r="FL1297" s="2"/>
      <c r="FM1297" s="2"/>
      <c r="FN1297" s="2"/>
      <c r="FO1297" s="2"/>
      <c r="FP1297" s="2"/>
      <c r="FQ1297" s="2"/>
      <c r="FR1297" s="2"/>
      <c r="FS1297" s="2"/>
      <c r="FT1297" s="2"/>
      <c r="FU1297" s="2"/>
      <c r="FV1297" s="2"/>
      <c r="FW1297" s="2"/>
      <c r="FX1297" s="2"/>
      <c r="FY1297" s="2"/>
      <c r="FZ1297" s="2"/>
      <c r="GA1297" s="2"/>
      <c r="GB1297" s="2"/>
      <c r="GC1297" s="2"/>
      <c r="GD1297" s="2"/>
      <c r="GE1297" s="2"/>
      <c r="GF1297" s="2"/>
      <c r="GG1297" s="2"/>
      <c r="GH1297" s="2"/>
      <c r="GI1297" s="2"/>
      <c r="GJ1297" s="2"/>
      <c r="GK1297" s="2"/>
      <c r="GL1297" s="2"/>
      <c r="GM1297" s="2"/>
      <c r="GN1297" s="2"/>
      <c r="GO1297" s="2"/>
      <c r="GP1297" s="2"/>
      <c r="GQ1297" s="2"/>
      <c r="GR1297" s="2"/>
      <c r="GS1297" s="2"/>
      <c r="GT1297" s="2"/>
      <c r="GU1297" s="2"/>
      <c r="GV1297" s="2"/>
      <c r="GW1297" s="2"/>
      <c r="GX1297" s="2"/>
      <c r="GY1297" s="2"/>
      <c r="GZ1297" s="2"/>
      <c r="HA1297" s="2"/>
      <c r="HB1297" s="2"/>
      <c r="HC1297" s="2"/>
      <c r="HD1297" s="2"/>
      <c r="HE1297" s="2"/>
      <c r="HF1297" s="2"/>
      <c r="HG1297" s="2"/>
      <c r="HH1297" s="2"/>
      <c r="HI1297" s="2"/>
      <c r="HJ1297" s="2"/>
      <c r="HK1297" s="2"/>
      <c r="HL1297" s="2"/>
      <c r="HM1297" s="2"/>
      <c r="HN1297" s="2"/>
      <c r="HO1297" s="2"/>
      <c r="HP1297" s="2"/>
      <c r="HQ1297" s="2"/>
      <c r="HR1297" s="2"/>
      <c r="HS1297" s="2"/>
      <c r="HT1297" s="2"/>
      <c r="HU1297" s="2"/>
      <c r="HV1297" s="2"/>
      <c r="HW1297" s="2"/>
      <c r="HX1297" s="2"/>
      <c r="HY1297" s="2"/>
      <c r="HZ1297" s="2"/>
      <c r="IA1297" s="2"/>
      <c r="IB1297" s="2"/>
      <c r="IC1297" s="2"/>
      <c r="ID1297" s="2"/>
      <c r="IE1297" s="2"/>
      <c r="IF1297" s="2"/>
      <c r="IG1297" s="2"/>
    </row>
    <row r="1298" spans="1:241" s="3" customFormat="1" x14ac:dyDescent="0.25">
      <c r="A1298" s="33"/>
      <c r="B1298" s="29"/>
      <c r="C1298" s="29"/>
      <c r="D1298" s="30"/>
      <c r="E1298" s="29"/>
      <c r="F1298" s="29"/>
      <c r="G1298" s="29"/>
      <c r="H1298" s="29"/>
      <c r="L1298" s="57"/>
      <c r="M1298" s="57"/>
      <c r="N1298" s="57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  <c r="CC1298" s="2"/>
      <c r="CD1298" s="2"/>
      <c r="CE1298" s="2"/>
      <c r="CF1298" s="2"/>
      <c r="CG1298" s="2"/>
      <c r="CH1298" s="2"/>
      <c r="CI1298" s="2"/>
      <c r="CJ1298" s="2"/>
      <c r="CK1298" s="2"/>
      <c r="CL1298" s="2"/>
      <c r="CM1298" s="2"/>
      <c r="CN1298" s="2"/>
      <c r="CO1298" s="2"/>
      <c r="CP1298" s="2"/>
      <c r="CQ1298" s="2"/>
      <c r="CR1298" s="2"/>
      <c r="CS1298" s="2"/>
      <c r="CT1298" s="2"/>
      <c r="CU1298" s="2"/>
      <c r="CV1298" s="2"/>
      <c r="CW1298" s="2"/>
      <c r="CX1298" s="2"/>
      <c r="CY1298" s="2"/>
      <c r="CZ1298" s="2"/>
      <c r="DA1298" s="2"/>
      <c r="DB1298" s="2"/>
      <c r="DC1298" s="2"/>
      <c r="DD1298" s="2"/>
      <c r="DE1298" s="2"/>
      <c r="DF1298" s="2"/>
      <c r="DG1298" s="2"/>
      <c r="DH1298" s="2"/>
      <c r="DI1298" s="2"/>
      <c r="DJ1298" s="2"/>
      <c r="DK1298" s="2"/>
      <c r="DL1298" s="2"/>
      <c r="DM1298" s="2"/>
      <c r="DN1298" s="2"/>
      <c r="DO1298" s="2"/>
      <c r="DP1298" s="2"/>
      <c r="DQ1298" s="2"/>
      <c r="DR1298" s="2"/>
      <c r="DS1298" s="2"/>
      <c r="DT1298" s="2"/>
      <c r="DU1298" s="2"/>
      <c r="DV1298" s="2"/>
      <c r="DW1298" s="2"/>
      <c r="DX1298" s="2"/>
      <c r="DY1298" s="2"/>
      <c r="DZ1298" s="2"/>
      <c r="EA1298" s="2"/>
      <c r="EB1298" s="2"/>
      <c r="EC1298" s="2"/>
      <c r="ED1298" s="2"/>
      <c r="EE1298" s="2"/>
      <c r="EF1298" s="2"/>
      <c r="EG1298" s="2"/>
      <c r="EH1298" s="2"/>
      <c r="EI1298" s="2"/>
      <c r="EJ1298" s="2"/>
      <c r="EK1298" s="2"/>
      <c r="EL1298" s="2"/>
      <c r="EM1298" s="2"/>
      <c r="EN1298" s="2"/>
      <c r="EO1298" s="2"/>
      <c r="EP1298" s="2"/>
      <c r="EQ1298" s="2"/>
      <c r="ER1298" s="2"/>
      <c r="ES1298" s="2"/>
      <c r="ET1298" s="2"/>
      <c r="EU1298" s="2"/>
      <c r="EV1298" s="2"/>
      <c r="EW1298" s="2"/>
      <c r="EX1298" s="2"/>
      <c r="EY1298" s="2"/>
      <c r="EZ1298" s="2"/>
      <c r="FA1298" s="2"/>
      <c r="FB1298" s="2"/>
      <c r="FC1298" s="2"/>
      <c r="FD1298" s="2"/>
      <c r="FE1298" s="2"/>
      <c r="FF1298" s="2"/>
      <c r="FG1298" s="2"/>
      <c r="FH1298" s="2"/>
      <c r="FI1298" s="2"/>
      <c r="FJ1298" s="2"/>
      <c r="FK1298" s="2"/>
      <c r="FL1298" s="2"/>
      <c r="FM1298" s="2"/>
      <c r="FN1298" s="2"/>
      <c r="FO1298" s="2"/>
      <c r="FP1298" s="2"/>
      <c r="FQ1298" s="2"/>
      <c r="FR1298" s="2"/>
      <c r="FS1298" s="2"/>
      <c r="FT1298" s="2"/>
      <c r="FU1298" s="2"/>
      <c r="FV1298" s="2"/>
      <c r="FW1298" s="2"/>
      <c r="FX1298" s="2"/>
      <c r="FY1298" s="2"/>
      <c r="FZ1298" s="2"/>
      <c r="GA1298" s="2"/>
      <c r="GB1298" s="2"/>
      <c r="GC1298" s="2"/>
      <c r="GD1298" s="2"/>
      <c r="GE1298" s="2"/>
      <c r="GF1298" s="2"/>
      <c r="GG1298" s="2"/>
      <c r="GH1298" s="2"/>
      <c r="GI1298" s="2"/>
      <c r="GJ1298" s="2"/>
      <c r="GK1298" s="2"/>
      <c r="GL1298" s="2"/>
      <c r="GM1298" s="2"/>
      <c r="GN1298" s="2"/>
      <c r="GO1298" s="2"/>
      <c r="GP1298" s="2"/>
      <c r="GQ1298" s="2"/>
      <c r="GR1298" s="2"/>
      <c r="GS1298" s="2"/>
      <c r="GT1298" s="2"/>
      <c r="GU1298" s="2"/>
      <c r="GV1298" s="2"/>
      <c r="GW1298" s="2"/>
      <c r="GX1298" s="2"/>
      <c r="GY1298" s="2"/>
      <c r="GZ1298" s="2"/>
      <c r="HA1298" s="2"/>
      <c r="HB1298" s="2"/>
      <c r="HC1298" s="2"/>
      <c r="HD1298" s="2"/>
      <c r="HE1298" s="2"/>
      <c r="HF1298" s="2"/>
      <c r="HG1298" s="2"/>
      <c r="HH1298" s="2"/>
      <c r="HI1298" s="2"/>
      <c r="HJ1298" s="2"/>
      <c r="HK1298" s="2"/>
      <c r="HL1298" s="2"/>
      <c r="HM1298" s="2"/>
      <c r="HN1298" s="2"/>
      <c r="HO1298" s="2"/>
      <c r="HP1298" s="2"/>
      <c r="HQ1298" s="2"/>
      <c r="HR1298" s="2"/>
      <c r="HS1298" s="2"/>
      <c r="HT1298" s="2"/>
      <c r="HU1298" s="2"/>
      <c r="HV1298" s="2"/>
      <c r="HW1298" s="2"/>
      <c r="HX1298" s="2"/>
      <c r="HY1298" s="2"/>
      <c r="HZ1298" s="2"/>
      <c r="IA1298" s="2"/>
      <c r="IB1298" s="2"/>
      <c r="IC1298" s="2"/>
      <c r="ID1298" s="2"/>
      <c r="IE1298" s="2"/>
      <c r="IF1298" s="2"/>
      <c r="IG1298" s="2"/>
    </row>
    <row r="1299" spans="1:241" s="3" customFormat="1" x14ac:dyDescent="0.25">
      <c r="A1299" s="33"/>
      <c r="B1299" s="29"/>
      <c r="C1299" s="29"/>
      <c r="D1299" s="30"/>
      <c r="E1299" s="29"/>
      <c r="F1299" s="29"/>
      <c r="G1299" s="29"/>
      <c r="H1299" s="29"/>
      <c r="L1299" s="57"/>
      <c r="M1299" s="57"/>
      <c r="N1299" s="57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  <c r="CC1299" s="2"/>
      <c r="CD1299" s="2"/>
      <c r="CE1299" s="2"/>
      <c r="CF1299" s="2"/>
      <c r="CG1299" s="2"/>
      <c r="CH1299" s="2"/>
      <c r="CI1299" s="2"/>
      <c r="CJ1299" s="2"/>
      <c r="CK1299" s="2"/>
      <c r="CL1299" s="2"/>
      <c r="CM1299" s="2"/>
      <c r="CN1299" s="2"/>
      <c r="CO1299" s="2"/>
      <c r="CP1299" s="2"/>
      <c r="CQ1299" s="2"/>
      <c r="CR1299" s="2"/>
      <c r="CS1299" s="2"/>
      <c r="CT1299" s="2"/>
      <c r="CU1299" s="2"/>
      <c r="CV1299" s="2"/>
      <c r="CW1299" s="2"/>
      <c r="CX1299" s="2"/>
      <c r="CY1299" s="2"/>
      <c r="CZ1299" s="2"/>
      <c r="DA1299" s="2"/>
      <c r="DB1299" s="2"/>
      <c r="DC1299" s="2"/>
      <c r="DD1299" s="2"/>
      <c r="DE1299" s="2"/>
      <c r="DF1299" s="2"/>
      <c r="DG1299" s="2"/>
      <c r="DH1299" s="2"/>
      <c r="DI1299" s="2"/>
      <c r="DJ1299" s="2"/>
      <c r="DK1299" s="2"/>
      <c r="DL1299" s="2"/>
      <c r="DM1299" s="2"/>
      <c r="DN1299" s="2"/>
      <c r="DO1299" s="2"/>
      <c r="DP1299" s="2"/>
      <c r="DQ1299" s="2"/>
      <c r="DR1299" s="2"/>
      <c r="DS1299" s="2"/>
      <c r="DT1299" s="2"/>
      <c r="DU1299" s="2"/>
      <c r="DV1299" s="2"/>
      <c r="DW1299" s="2"/>
      <c r="DX1299" s="2"/>
      <c r="DY1299" s="2"/>
      <c r="DZ1299" s="2"/>
      <c r="EA1299" s="2"/>
      <c r="EB1299" s="2"/>
      <c r="EC1299" s="2"/>
      <c r="ED1299" s="2"/>
      <c r="EE1299" s="2"/>
      <c r="EF1299" s="2"/>
      <c r="EG1299" s="2"/>
      <c r="EH1299" s="2"/>
      <c r="EI1299" s="2"/>
      <c r="EJ1299" s="2"/>
      <c r="EK1299" s="2"/>
      <c r="EL1299" s="2"/>
      <c r="EM1299" s="2"/>
      <c r="EN1299" s="2"/>
      <c r="EO1299" s="2"/>
      <c r="EP1299" s="2"/>
      <c r="EQ1299" s="2"/>
      <c r="ER1299" s="2"/>
      <c r="ES1299" s="2"/>
      <c r="ET1299" s="2"/>
      <c r="EU1299" s="2"/>
      <c r="EV1299" s="2"/>
      <c r="EW1299" s="2"/>
      <c r="EX1299" s="2"/>
      <c r="EY1299" s="2"/>
      <c r="EZ1299" s="2"/>
      <c r="FA1299" s="2"/>
      <c r="FB1299" s="2"/>
      <c r="FC1299" s="2"/>
      <c r="FD1299" s="2"/>
      <c r="FE1299" s="2"/>
      <c r="FF1299" s="2"/>
      <c r="FG1299" s="2"/>
      <c r="FH1299" s="2"/>
      <c r="FI1299" s="2"/>
      <c r="FJ1299" s="2"/>
      <c r="FK1299" s="2"/>
      <c r="FL1299" s="2"/>
      <c r="FM1299" s="2"/>
      <c r="FN1299" s="2"/>
      <c r="FO1299" s="2"/>
      <c r="FP1299" s="2"/>
      <c r="FQ1299" s="2"/>
      <c r="FR1299" s="2"/>
      <c r="FS1299" s="2"/>
      <c r="FT1299" s="2"/>
      <c r="FU1299" s="2"/>
      <c r="FV1299" s="2"/>
      <c r="FW1299" s="2"/>
      <c r="FX1299" s="2"/>
      <c r="FY1299" s="2"/>
      <c r="FZ1299" s="2"/>
      <c r="GA1299" s="2"/>
      <c r="GB1299" s="2"/>
      <c r="GC1299" s="2"/>
      <c r="GD1299" s="2"/>
      <c r="GE1299" s="2"/>
      <c r="GF1299" s="2"/>
      <c r="GG1299" s="2"/>
      <c r="GH1299" s="2"/>
      <c r="GI1299" s="2"/>
      <c r="GJ1299" s="2"/>
      <c r="GK1299" s="2"/>
      <c r="GL1299" s="2"/>
      <c r="GM1299" s="2"/>
      <c r="GN1299" s="2"/>
      <c r="GO1299" s="2"/>
      <c r="GP1299" s="2"/>
      <c r="GQ1299" s="2"/>
      <c r="GR1299" s="2"/>
      <c r="GS1299" s="2"/>
      <c r="GT1299" s="2"/>
      <c r="GU1299" s="2"/>
      <c r="GV1299" s="2"/>
      <c r="GW1299" s="2"/>
      <c r="GX1299" s="2"/>
      <c r="GY1299" s="2"/>
      <c r="GZ1299" s="2"/>
      <c r="HA1299" s="2"/>
      <c r="HB1299" s="2"/>
      <c r="HC1299" s="2"/>
      <c r="HD1299" s="2"/>
      <c r="HE1299" s="2"/>
      <c r="HF1299" s="2"/>
      <c r="HG1299" s="2"/>
      <c r="HH1299" s="2"/>
      <c r="HI1299" s="2"/>
      <c r="HJ1299" s="2"/>
      <c r="HK1299" s="2"/>
      <c r="HL1299" s="2"/>
      <c r="HM1299" s="2"/>
      <c r="HN1299" s="2"/>
      <c r="HO1299" s="2"/>
      <c r="HP1299" s="2"/>
      <c r="HQ1299" s="2"/>
      <c r="HR1299" s="2"/>
      <c r="HS1299" s="2"/>
      <c r="HT1299" s="2"/>
      <c r="HU1299" s="2"/>
      <c r="HV1299" s="2"/>
      <c r="HW1299" s="2"/>
      <c r="HX1299" s="2"/>
      <c r="HY1299" s="2"/>
      <c r="HZ1299" s="2"/>
      <c r="IA1299" s="2"/>
      <c r="IB1299" s="2"/>
      <c r="IC1299" s="2"/>
      <c r="ID1299" s="2"/>
      <c r="IE1299" s="2"/>
      <c r="IF1299" s="2"/>
      <c r="IG1299" s="2"/>
    </row>
    <row r="1300" spans="1:241" s="3" customFormat="1" x14ac:dyDescent="0.25">
      <c r="A1300" s="33"/>
      <c r="B1300" s="29"/>
      <c r="C1300" s="29"/>
      <c r="D1300" s="30"/>
      <c r="E1300" s="29"/>
      <c r="F1300" s="29"/>
      <c r="G1300" s="29"/>
      <c r="H1300" s="29"/>
      <c r="L1300" s="57"/>
      <c r="M1300" s="57"/>
      <c r="N1300" s="57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  <c r="CC1300" s="2"/>
      <c r="CD1300" s="2"/>
      <c r="CE1300" s="2"/>
      <c r="CF1300" s="2"/>
      <c r="CG1300" s="2"/>
      <c r="CH1300" s="2"/>
      <c r="CI1300" s="2"/>
      <c r="CJ1300" s="2"/>
      <c r="CK1300" s="2"/>
      <c r="CL1300" s="2"/>
      <c r="CM1300" s="2"/>
      <c r="CN1300" s="2"/>
      <c r="CO1300" s="2"/>
      <c r="CP1300" s="2"/>
      <c r="CQ1300" s="2"/>
      <c r="CR1300" s="2"/>
      <c r="CS1300" s="2"/>
      <c r="CT1300" s="2"/>
      <c r="CU1300" s="2"/>
      <c r="CV1300" s="2"/>
      <c r="CW1300" s="2"/>
      <c r="CX1300" s="2"/>
      <c r="CY1300" s="2"/>
      <c r="CZ1300" s="2"/>
      <c r="DA1300" s="2"/>
      <c r="DB1300" s="2"/>
      <c r="DC1300" s="2"/>
      <c r="DD1300" s="2"/>
      <c r="DE1300" s="2"/>
      <c r="DF1300" s="2"/>
      <c r="DG1300" s="2"/>
      <c r="DH1300" s="2"/>
      <c r="DI1300" s="2"/>
      <c r="DJ1300" s="2"/>
      <c r="DK1300" s="2"/>
      <c r="DL1300" s="2"/>
      <c r="DM1300" s="2"/>
      <c r="DN1300" s="2"/>
      <c r="DO1300" s="2"/>
      <c r="DP1300" s="2"/>
      <c r="DQ1300" s="2"/>
      <c r="DR1300" s="2"/>
      <c r="DS1300" s="2"/>
      <c r="DT1300" s="2"/>
      <c r="DU1300" s="2"/>
      <c r="DV1300" s="2"/>
      <c r="DW1300" s="2"/>
      <c r="DX1300" s="2"/>
      <c r="DY1300" s="2"/>
      <c r="DZ1300" s="2"/>
      <c r="EA1300" s="2"/>
      <c r="EB1300" s="2"/>
      <c r="EC1300" s="2"/>
      <c r="ED1300" s="2"/>
      <c r="EE1300" s="2"/>
      <c r="EF1300" s="2"/>
      <c r="EG1300" s="2"/>
      <c r="EH1300" s="2"/>
      <c r="EI1300" s="2"/>
      <c r="EJ1300" s="2"/>
      <c r="EK1300" s="2"/>
      <c r="EL1300" s="2"/>
      <c r="EM1300" s="2"/>
      <c r="EN1300" s="2"/>
      <c r="EO1300" s="2"/>
      <c r="EP1300" s="2"/>
      <c r="EQ1300" s="2"/>
      <c r="ER1300" s="2"/>
      <c r="ES1300" s="2"/>
      <c r="ET1300" s="2"/>
      <c r="EU1300" s="2"/>
      <c r="EV1300" s="2"/>
      <c r="EW1300" s="2"/>
      <c r="EX1300" s="2"/>
      <c r="EY1300" s="2"/>
      <c r="EZ1300" s="2"/>
      <c r="FA1300" s="2"/>
      <c r="FB1300" s="2"/>
      <c r="FC1300" s="2"/>
      <c r="FD1300" s="2"/>
      <c r="FE1300" s="2"/>
      <c r="FF1300" s="2"/>
      <c r="FG1300" s="2"/>
      <c r="FH1300" s="2"/>
      <c r="FI1300" s="2"/>
      <c r="FJ1300" s="2"/>
      <c r="FK1300" s="2"/>
      <c r="FL1300" s="2"/>
      <c r="FM1300" s="2"/>
      <c r="FN1300" s="2"/>
      <c r="FO1300" s="2"/>
      <c r="FP1300" s="2"/>
      <c r="FQ1300" s="2"/>
      <c r="FR1300" s="2"/>
      <c r="FS1300" s="2"/>
      <c r="FT1300" s="2"/>
      <c r="FU1300" s="2"/>
      <c r="FV1300" s="2"/>
      <c r="FW1300" s="2"/>
      <c r="FX1300" s="2"/>
      <c r="FY1300" s="2"/>
      <c r="FZ1300" s="2"/>
      <c r="GA1300" s="2"/>
      <c r="GB1300" s="2"/>
      <c r="GC1300" s="2"/>
      <c r="GD1300" s="2"/>
      <c r="GE1300" s="2"/>
      <c r="GF1300" s="2"/>
      <c r="GG1300" s="2"/>
      <c r="GH1300" s="2"/>
      <c r="GI1300" s="2"/>
      <c r="GJ1300" s="2"/>
      <c r="GK1300" s="2"/>
      <c r="GL1300" s="2"/>
      <c r="GM1300" s="2"/>
      <c r="GN1300" s="2"/>
      <c r="GO1300" s="2"/>
      <c r="GP1300" s="2"/>
      <c r="GQ1300" s="2"/>
      <c r="GR1300" s="2"/>
      <c r="GS1300" s="2"/>
      <c r="GT1300" s="2"/>
      <c r="GU1300" s="2"/>
      <c r="GV1300" s="2"/>
      <c r="GW1300" s="2"/>
      <c r="GX1300" s="2"/>
      <c r="GY1300" s="2"/>
      <c r="GZ1300" s="2"/>
      <c r="HA1300" s="2"/>
      <c r="HB1300" s="2"/>
      <c r="HC1300" s="2"/>
      <c r="HD1300" s="2"/>
      <c r="HE1300" s="2"/>
      <c r="HF1300" s="2"/>
      <c r="HG1300" s="2"/>
      <c r="HH1300" s="2"/>
      <c r="HI1300" s="2"/>
      <c r="HJ1300" s="2"/>
      <c r="HK1300" s="2"/>
      <c r="HL1300" s="2"/>
      <c r="HM1300" s="2"/>
      <c r="HN1300" s="2"/>
      <c r="HO1300" s="2"/>
      <c r="HP1300" s="2"/>
      <c r="HQ1300" s="2"/>
      <c r="HR1300" s="2"/>
      <c r="HS1300" s="2"/>
      <c r="HT1300" s="2"/>
      <c r="HU1300" s="2"/>
      <c r="HV1300" s="2"/>
      <c r="HW1300" s="2"/>
      <c r="HX1300" s="2"/>
      <c r="HY1300" s="2"/>
      <c r="HZ1300" s="2"/>
      <c r="IA1300" s="2"/>
      <c r="IB1300" s="2"/>
      <c r="IC1300" s="2"/>
      <c r="ID1300" s="2"/>
      <c r="IE1300" s="2"/>
      <c r="IF1300" s="2"/>
      <c r="IG1300" s="2"/>
    </row>
    <row r="1301" spans="1:241" s="3" customFormat="1" x14ac:dyDescent="0.25">
      <c r="A1301" s="33"/>
      <c r="B1301" s="29"/>
      <c r="C1301" s="29"/>
      <c r="D1301" s="30"/>
      <c r="E1301" s="29"/>
      <c r="F1301" s="29"/>
      <c r="G1301" s="29"/>
      <c r="H1301" s="29"/>
      <c r="L1301" s="57"/>
      <c r="M1301" s="57"/>
      <c r="N1301" s="57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  <c r="CC1301" s="2"/>
      <c r="CD1301" s="2"/>
      <c r="CE1301" s="2"/>
      <c r="CF1301" s="2"/>
      <c r="CG1301" s="2"/>
      <c r="CH1301" s="2"/>
      <c r="CI1301" s="2"/>
      <c r="CJ1301" s="2"/>
      <c r="CK1301" s="2"/>
      <c r="CL1301" s="2"/>
      <c r="CM1301" s="2"/>
      <c r="CN1301" s="2"/>
      <c r="CO1301" s="2"/>
      <c r="CP1301" s="2"/>
      <c r="CQ1301" s="2"/>
      <c r="CR1301" s="2"/>
      <c r="CS1301" s="2"/>
      <c r="CT1301" s="2"/>
      <c r="CU1301" s="2"/>
      <c r="CV1301" s="2"/>
      <c r="CW1301" s="2"/>
      <c r="CX1301" s="2"/>
      <c r="CY1301" s="2"/>
      <c r="CZ1301" s="2"/>
      <c r="DA1301" s="2"/>
      <c r="DB1301" s="2"/>
      <c r="DC1301" s="2"/>
      <c r="DD1301" s="2"/>
      <c r="DE1301" s="2"/>
      <c r="DF1301" s="2"/>
      <c r="DG1301" s="2"/>
      <c r="DH1301" s="2"/>
      <c r="DI1301" s="2"/>
      <c r="DJ1301" s="2"/>
      <c r="DK1301" s="2"/>
      <c r="DL1301" s="2"/>
      <c r="DM1301" s="2"/>
      <c r="DN1301" s="2"/>
      <c r="DO1301" s="2"/>
      <c r="DP1301" s="2"/>
      <c r="DQ1301" s="2"/>
      <c r="DR1301" s="2"/>
      <c r="DS1301" s="2"/>
      <c r="DT1301" s="2"/>
      <c r="DU1301" s="2"/>
      <c r="DV1301" s="2"/>
      <c r="DW1301" s="2"/>
      <c r="DX1301" s="2"/>
      <c r="DY1301" s="2"/>
      <c r="DZ1301" s="2"/>
      <c r="EA1301" s="2"/>
      <c r="EB1301" s="2"/>
      <c r="EC1301" s="2"/>
      <c r="ED1301" s="2"/>
      <c r="EE1301" s="2"/>
      <c r="EF1301" s="2"/>
      <c r="EG1301" s="2"/>
      <c r="EH1301" s="2"/>
      <c r="EI1301" s="2"/>
      <c r="EJ1301" s="2"/>
      <c r="EK1301" s="2"/>
      <c r="EL1301" s="2"/>
      <c r="EM1301" s="2"/>
      <c r="EN1301" s="2"/>
      <c r="EO1301" s="2"/>
      <c r="EP1301" s="2"/>
      <c r="EQ1301" s="2"/>
      <c r="ER1301" s="2"/>
      <c r="ES1301" s="2"/>
      <c r="ET1301" s="2"/>
      <c r="EU1301" s="2"/>
      <c r="EV1301" s="2"/>
      <c r="EW1301" s="2"/>
      <c r="EX1301" s="2"/>
      <c r="EY1301" s="2"/>
      <c r="EZ1301" s="2"/>
      <c r="FA1301" s="2"/>
      <c r="FB1301" s="2"/>
      <c r="FC1301" s="2"/>
      <c r="FD1301" s="2"/>
      <c r="FE1301" s="2"/>
      <c r="FF1301" s="2"/>
      <c r="FG1301" s="2"/>
      <c r="FH1301" s="2"/>
      <c r="FI1301" s="2"/>
      <c r="FJ1301" s="2"/>
      <c r="FK1301" s="2"/>
      <c r="FL1301" s="2"/>
      <c r="FM1301" s="2"/>
      <c r="FN1301" s="2"/>
      <c r="FO1301" s="2"/>
      <c r="FP1301" s="2"/>
      <c r="FQ1301" s="2"/>
      <c r="FR1301" s="2"/>
      <c r="FS1301" s="2"/>
      <c r="FT1301" s="2"/>
      <c r="FU1301" s="2"/>
      <c r="FV1301" s="2"/>
      <c r="FW1301" s="2"/>
      <c r="FX1301" s="2"/>
      <c r="FY1301" s="2"/>
      <c r="FZ1301" s="2"/>
      <c r="GA1301" s="2"/>
      <c r="GB1301" s="2"/>
      <c r="GC1301" s="2"/>
      <c r="GD1301" s="2"/>
      <c r="GE1301" s="2"/>
      <c r="GF1301" s="2"/>
      <c r="GG1301" s="2"/>
      <c r="GH1301" s="2"/>
      <c r="GI1301" s="2"/>
      <c r="GJ1301" s="2"/>
      <c r="GK1301" s="2"/>
      <c r="GL1301" s="2"/>
      <c r="GM1301" s="2"/>
      <c r="GN1301" s="2"/>
      <c r="GO1301" s="2"/>
      <c r="GP1301" s="2"/>
      <c r="GQ1301" s="2"/>
      <c r="GR1301" s="2"/>
      <c r="GS1301" s="2"/>
      <c r="GT1301" s="2"/>
      <c r="GU1301" s="2"/>
      <c r="GV1301" s="2"/>
      <c r="GW1301" s="2"/>
      <c r="GX1301" s="2"/>
      <c r="GY1301" s="2"/>
      <c r="GZ1301" s="2"/>
      <c r="HA1301" s="2"/>
      <c r="HB1301" s="2"/>
      <c r="HC1301" s="2"/>
      <c r="HD1301" s="2"/>
      <c r="HE1301" s="2"/>
      <c r="HF1301" s="2"/>
      <c r="HG1301" s="2"/>
      <c r="HH1301" s="2"/>
      <c r="HI1301" s="2"/>
      <c r="HJ1301" s="2"/>
      <c r="HK1301" s="2"/>
      <c r="HL1301" s="2"/>
      <c r="HM1301" s="2"/>
      <c r="HN1301" s="2"/>
      <c r="HO1301" s="2"/>
      <c r="HP1301" s="2"/>
      <c r="HQ1301" s="2"/>
      <c r="HR1301" s="2"/>
      <c r="HS1301" s="2"/>
      <c r="HT1301" s="2"/>
      <c r="HU1301" s="2"/>
      <c r="HV1301" s="2"/>
      <c r="HW1301" s="2"/>
      <c r="HX1301" s="2"/>
      <c r="HY1301" s="2"/>
      <c r="HZ1301" s="2"/>
      <c r="IA1301" s="2"/>
      <c r="IB1301" s="2"/>
      <c r="IC1301" s="2"/>
      <c r="ID1301" s="2"/>
      <c r="IE1301" s="2"/>
      <c r="IF1301" s="2"/>
      <c r="IG1301" s="2"/>
    </row>
    <row r="1302" spans="1:241" s="3" customFormat="1" x14ac:dyDescent="0.25">
      <c r="A1302" s="33"/>
      <c r="B1302" s="29"/>
      <c r="C1302" s="29"/>
      <c r="D1302" s="30"/>
      <c r="E1302" s="29"/>
      <c r="F1302" s="29"/>
      <c r="G1302" s="29"/>
      <c r="H1302" s="29"/>
      <c r="L1302" s="57"/>
      <c r="M1302" s="57"/>
      <c r="N1302" s="57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  <c r="CC1302" s="2"/>
      <c r="CD1302" s="2"/>
      <c r="CE1302" s="2"/>
      <c r="CF1302" s="2"/>
      <c r="CG1302" s="2"/>
      <c r="CH1302" s="2"/>
      <c r="CI1302" s="2"/>
      <c r="CJ1302" s="2"/>
      <c r="CK1302" s="2"/>
      <c r="CL1302" s="2"/>
      <c r="CM1302" s="2"/>
      <c r="CN1302" s="2"/>
      <c r="CO1302" s="2"/>
      <c r="CP1302" s="2"/>
      <c r="CQ1302" s="2"/>
      <c r="CR1302" s="2"/>
      <c r="CS1302" s="2"/>
      <c r="CT1302" s="2"/>
      <c r="CU1302" s="2"/>
      <c r="CV1302" s="2"/>
      <c r="CW1302" s="2"/>
      <c r="CX1302" s="2"/>
      <c r="CY1302" s="2"/>
      <c r="CZ1302" s="2"/>
      <c r="DA1302" s="2"/>
      <c r="DB1302" s="2"/>
      <c r="DC1302" s="2"/>
      <c r="DD1302" s="2"/>
      <c r="DE1302" s="2"/>
      <c r="DF1302" s="2"/>
      <c r="DG1302" s="2"/>
      <c r="DH1302" s="2"/>
      <c r="DI1302" s="2"/>
      <c r="DJ1302" s="2"/>
      <c r="DK1302" s="2"/>
      <c r="DL1302" s="2"/>
      <c r="DM1302" s="2"/>
      <c r="DN1302" s="2"/>
      <c r="DO1302" s="2"/>
      <c r="DP1302" s="2"/>
      <c r="DQ1302" s="2"/>
      <c r="DR1302" s="2"/>
      <c r="DS1302" s="2"/>
      <c r="DT1302" s="2"/>
      <c r="DU1302" s="2"/>
      <c r="DV1302" s="2"/>
      <c r="DW1302" s="2"/>
      <c r="DX1302" s="2"/>
      <c r="DY1302" s="2"/>
      <c r="DZ1302" s="2"/>
      <c r="EA1302" s="2"/>
      <c r="EB1302" s="2"/>
      <c r="EC1302" s="2"/>
      <c r="ED1302" s="2"/>
      <c r="EE1302" s="2"/>
      <c r="EF1302" s="2"/>
      <c r="EG1302" s="2"/>
      <c r="EH1302" s="2"/>
      <c r="EI1302" s="2"/>
      <c r="EJ1302" s="2"/>
      <c r="EK1302" s="2"/>
      <c r="EL1302" s="2"/>
      <c r="EM1302" s="2"/>
      <c r="EN1302" s="2"/>
      <c r="EO1302" s="2"/>
      <c r="EP1302" s="2"/>
      <c r="EQ1302" s="2"/>
      <c r="ER1302" s="2"/>
      <c r="ES1302" s="2"/>
      <c r="ET1302" s="2"/>
      <c r="EU1302" s="2"/>
      <c r="EV1302" s="2"/>
      <c r="EW1302" s="2"/>
      <c r="EX1302" s="2"/>
      <c r="EY1302" s="2"/>
      <c r="EZ1302" s="2"/>
      <c r="FA1302" s="2"/>
      <c r="FB1302" s="2"/>
      <c r="FC1302" s="2"/>
      <c r="FD1302" s="2"/>
      <c r="FE1302" s="2"/>
      <c r="FF1302" s="2"/>
      <c r="FG1302" s="2"/>
      <c r="FH1302" s="2"/>
      <c r="FI1302" s="2"/>
      <c r="FJ1302" s="2"/>
      <c r="FK1302" s="2"/>
      <c r="FL1302" s="2"/>
      <c r="FM1302" s="2"/>
      <c r="FN1302" s="2"/>
      <c r="FO1302" s="2"/>
      <c r="FP1302" s="2"/>
      <c r="FQ1302" s="2"/>
      <c r="FR1302" s="2"/>
      <c r="FS1302" s="2"/>
      <c r="FT1302" s="2"/>
      <c r="FU1302" s="2"/>
      <c r="FV1302" s="2"/>
      <c r="FW1302" s="2"/>
      <c r="FX1302" s="2"/>
      <c r="FY1302" s="2"/>
      <c r="FZ1302" s="2"/>
      <c r="GA1302" s="2"/>
      <c r="GB1302" s="2"/>
      <c r="GC1302" s="2"/>
      <c r="GD1302" s="2"/>
      <c r="GE1302" s="2"/>
      <c r="GF1302" s="2"/>
      <c r="GG1302" s="2"/>
      <c r="GH1302" s="2"/>
      <c r="GI1302" s="2"/>
      <c r="GJ1302" s="2"/>
      <c r="GK1302" s="2"/>
      <c r="GL1302" s="2"/>
      <c r="GM1302" s="2"/>
      <c r="GN1302" s="2"/>
      <c r="GO1302" s="2"/>
      <c r="GP1302" s="2"/>
      <c r="GQ1302" s="2"/>
      <c r="GR1302" s="2"/>
      <c r="GS1302" s="2"/>
      <c r="GT1302" s="2"/>
      <c r="GU1302" s="2"/>
      <c r="GV1302" s="2"/>
      <c r="GW1302" s="2"/>
      <c r="GX1302" s="2"/>
      <c r="GY1302" s="2"/>
      <c r="GZ1302" s="2"/>
      <c r="HA1302" s="2"/>
      <c r="HB1302" s="2"/>
      <c r="HC1302" s="2"/>
      <c r="HD1302" s="2"/>
      <c r="HE1302" s="2"/>
      <c r="HF1302" s="2"/>
      <c r="HG1302" s="2"/>
      <c r="HH1302" s="2"/>
      <c r="HI1302" s="2"/>
      <c r="HJ1302" s="2"/>
      <c r="HK1302" s="2"/>
      <c r="HL1302" s="2"/>
      <c r="HM1302" s="2"/>
      <c r="HN1302" s="2"/>
      <c r="HO1302" s="2"/>
      <c r="HP1302" s="2"/>
      <c r="HQ1302" s="2"/>
      <c r="HR1302" s="2"/>
      <c r="HS1302" s="2"/>
      <c r="HT1302" s="2"/>
      <c r="HU1302" s="2"/>
      <c r="HV1302" s="2"/>
      <c r="HW1302" s="2"/>
      <c r="HX1302" s="2"/>
      <c r="HY1302" s="2"/>
      <c r="HZ1302" s="2"/>
      <c r="IA1302" s="2"/>
      <c r="IB1302" s="2"/>
      <c r="IC1302" s="2"/>
      <c r="ID1302" s="2"/>
      <c r="IE1302" s="2"/>
      <c r="IF1302" s="2"/>
      <c r="IG1302" s="2"/>
    </row>
    <row r="1303" spans="1:241" s="3" customFormat="1" x14ac:dyDescent="0.25">
      <c r="A1303" s="33"/>
      <c r="B1303" s="29"/>
      <c r="C1303" s="29"/>
      <c r="D1303" s="30"/>
      <c r="E1303" s="29"/>
      <c r="F1303" s="29"/>
      <c r="G1303" s="29"/>
      <c r="H1303" s="29"/>
      <c r="L1303" s="57"/>
      <c r="M1303" s="57"/>
      <c r="N1303" s="57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  <c r="CC1303" s="2"/>
      <c r="CD1303" s="2"/>
      <c r="CE1303" s="2"/>
      <c r="CF1303" s="2"/>
      <c r="CG1303" s="2"/>
      <c r="CH1303" s="2"/>
      <c r="CI1303" s="2"/>
      <c r="CJ1303" s="2"/>
      <c r="CK1303" s="2"/>
      <c r="CL1303" s="2"/>
      <c r="CM1303" s="2"/>
      <c r="CN1303" s="2"/>
      <c r="CO1303" s="2"/>
      <c r="CP1303" s="2"/>
      <c r="CQ1303" s="2"/>
      <c r="CR1303" s="2"/>
      <c r="CS1303" s="2"/>
      <c r="CT1303" s="2"/>
      <c r="CU1303" s="2"/>
      <c r="CV1303" s="2"/>
      <c r="CW1303" s="2"/>
      <c r="CX1303" s="2"/>
      <c r="CY1303" s="2"/>
      <c r="CZ1303" s="2"/>
      <c r="DA1303" s="2"/>
      <c r="DB1303" s="2"/>
      <c r="DC1303" s="2"/>
      <c r="DD1303" s="2"/>
      <c r="DE1303" s="2"/>
      <c r="DF1303" s="2"/>
      <c r="DG1303" s="2"/>
      <c r="DH1303" s="2"/>
      <c r="DI1303" s="2"/>
      <c r="DJ1303" s="2"/>
      <c r="DK1303" s="2"/>
      <c r="DL1303" s="2"/>
      <c r="DM1303" s="2"/>
      <c r="DN1303" s="2"/>
      <c r="DO1303" s="2"/>
      <c r="DP1303" s="2"/>
      <c r="DQ1303" s="2"/>
      <c r="DR1303" s="2"/>
      <c r="DS1303" s="2"/>
      <c r="DT1303" s="2"/>
      <c r="DU1303" s="2"/>
      <c r="DV1303" s="2"/>
      <c r="DW1303" s="2"/>
      <c r="DX1303" s="2"/>
      <c r="DY1303" s="2"/>
      <c r="DZ1303" s="2"/>
      <c r="EA1303" s="2"/>
      <c r="EB1303" s="2"/>
      <c r="EC1303" s="2"/>
      <c r="ED1303" s="2"/>
      <c r="EE1303" s="2"/>
      <c r="EF1303" s="2"/>
      <c r="EG1303" s="2"/>
      <c r="EH1303" s="2"/>
      <c r="EI1303" s="2"/>
      <c r="EJ1303" s="2"/>
      <c r="EK1303" s="2"/>
      <c r="EL1303" s="2"/>
      <c r="EM1303" s="2"/>
      <c r="EN1303" s="2"/>
      <c r="EO1303" s="2"/>
      <c r="EP1303" s="2"/>
      <c r="EQ1303" s="2"/>
      <c r="ER1303" s="2"/>
      <c r="ES1303" s="2"/>
      <c r="ET1303" s="2"/>
      <c r="EU1303" s="2"/>
      <c r="EV1303" s="2"/>
      <c r="EW1303" s="2"/>
      <c r="EX1303" s="2"/>
      <c r="EY1303" s="2"/>
      <c r="EZ1303" s="2"/>
      <c r="FA1303" s="2"/>
      <c r="FB1303" s="2"/>
      <c r="FC1303" s="2"/>
      <c r="FD1303" s="2"/>
      <c r="FE1303" s="2"/>
      <c r="FF1303" s="2"/>
      <c r="FG1303" s="2"/>
      <c r="FH1303" s="2"/>
      <c r="FI1303" s="2"/>
      <c r="FJ1303" s="2"/>
      <c r="FK1303" s="2"/>
      <c r="FL1303" s="2"/>
      <c r="FM1303" s="2"/>
      <c r="FN1303" s="2"/>
      <c r="FO1303" s="2"/>
      <c r="FP1303" s="2"/>
      <c r="FQ1303" s="2"/>
      <c r="FR1303" s="2"/>
      <c r="FS1303" s="2"/>
      <c r="FT1303" s="2"/>
      <c r="FU1303" s="2"/>
      <c r="FV1303" s="2"/>
      <c r="FW1303" s="2"/>
      <c r="FX1303" s="2"/>
      <c r="FY1303" s="2"/>
      <c r="FZ1303" s="2"/>
      <c r="GA1303" s="2"/>
      <c r="GB1303" s="2"/>
      <c r="GC1303" s="2"/>
      <c r="GD1303" s="2"/>
      <c r="GE1303" s="2"/>
      <c r="GF1303" s="2"/>
      <c r="GG1303" s="2"/>
      <c r="GH1303" s="2"/>
      <c r="GI1303" s="2"/>
      <c r="GJ1303" s="2"/>
      <c r="GK1303" s="2"/>
      <c r="GL1303" s="2"/>
      <c r="GM1303" s="2"/>
      <c r="GN1303" s="2"/>
      <c r="GO1303" s="2"/>
      <c r="GP1303" s="2"/>
      <c r="GQ1303" s="2"/>
      <c r="GR1303" s="2"/>
      <c r="GS1303" s="2"/>
      <c r="GT1303" s="2"/>
      <c r="GU1303" s="2"/>
      <c r="GV1303" s="2"/>
      <c r="GW1303" s="2"/>
      <c r="GX1303" s="2"/>
      <c r="GY1303" s="2"/>
      <c r="GZ1303" s="2"/>
      <c r="HA1303" s="2"/>
      <c r="HB1303" s="2"/>
      <c r="HC1303" s="2"/>
      <c r="HD1303" s="2"/>
      <c r="HE1303" s="2"/>
      <c r="HF1303" s="2"/>
      <c r="HG1303" s="2"/>
      <c r="HH1303" s="2"/>
      <c r="HI1303" s="2"/>
      <c r="HJ1303" s="2"/>
      <c r="HK1303" s="2"/>
      <c r="HL1303" s="2"/>
      <c r="HM1303" s="2"/>
      <c r="HN1303" s="2"/>
      <c r="HO1303" s="2"/>
      <c r="HP1303" s="2"/>
      <c r="HQ1303" s="2"/>
      <c r="HR1303" s="2"/>
      <c r="HS1303" s="2"/>
      <c r="HT1303" s="2"/>
      <c r="HU1303" s="2"/>
      <c r="HV1303" s="2"/>
      <c r="HW1303" s="2"/>
      <c r="HX1303" s="2"/>
      <c r="HY1303" s="2"/>
      <c r="HZ1303" s="2"/>
      <c r="IA1303" s="2"/>
      <c r="IB1303" s="2"/>
      <c r="IC1303" s="2"/>
      <c r="ID1303" s="2"/>
      <c r="IE1303" s="2"/>
      <c r="IF1303" s="2"/>
      <c r="IG1303" s="2"/>
    </row>
    <row r="1304" spans="1:241" s="3" customFormat="1" x14ac:dyDescent="0.25">
      <c r="A1304" s="33"/>
      <c r="B1304" s="29"/>
      <c r="C1304" s="29"/>
      <c r="D1304" s="30"/>
      <c r="E1304" s="29"/>
      <c r="F1304" s="29"/>
      <c r="G1304" s="29"/>
      <c r="H1304" s="29"/>
      <c r="L1304" s="57"/>
      <c r="M1304" s="57"/>
      <c r="N1304" s="57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  <c r="CC1304" s="2"/>
      <c r="CD1304" s="2"/>
      <c r="CE1304" s="2"/>
      <c r="CF1304" s="2"/>
      <c r="CG1304" s="2"/>
      <c r="CH1304" s="2"/>
      <c r="CI1304" s="2"/>
      <c r="CJ1304" s="2"/>
      <c r="CK1304" s="2"/>
      <c r="CL1304" s="2"/>
      <c r="CM1304" s="2"/>
      <c r="CN1304" s="2"/>
      <c r="CO1304" s="2"/>
      <c r="CP1304" s="2"/>
      <c r="CQ1304" s="2"/>
      <c r="CR1304" s="2"/>
      <c r="CS1304" s="2"/>
      <c r="CT1304" s="2"/>
      <c r="CU1304" s="2"/>
      <c r="CV1304" s="2"/>
      <c r="CW1304" s="2"/>
      <c r="CX1304" s="2"/>
      <c r="CY1304" s="2"/>
      <c r="CZ1304" s="2"/>
      <c r="DA1304" s="2"/>
      <c r="DB1304" s="2"/>
      <c r="DC1304" s="2"/>
      <c r="DD1304" s="2"/>
      <c r="DE1304" s="2"/>
      <c r="DF1304" s="2"/>
      <c r="DG1304" s="2"/>
      <c r="DH1304" s="2"/>
      <c r="DI1304" s="2"/>
      <c r="DJ1304" s="2"/>
      <c r="DK1304" s="2"/>
      <c r="DL1304" s="2"/>
      <c r="DM1304" s="2"/>
      <c r="DN1304" s="2"/>
      <c r="DO1304" s="2"/>
      <c r="DP1304" s="2"/>
      <c r="DQ1304" s="2"/>
      <c r="DR1304" s="2"/>
      <c r="DS1304" s="2"/>
      <c r="DT1304" s="2"/>
      <c r="DU1304" s="2"/>
      <c r="DV1304" s="2"/>
      <c r="DW1304" s="2"/>
      <c r="DX1304" s="2"/>
      <c r="DY1304" s="2"/>
      <c r="DZ1304" s="2"/>
      <c r="EA1304" s="2"/>
      <c r="EB1304" s="2"/>
      <c r="EC1304" s="2"/>
      <c r="ED1304" s="2"/>
      <c r="EE1304" s="2"/>
      <c r="EF1304" s="2"/>
      <c r="EG1304" s="2"/>
      <c r="EH1304" s="2"/>
      <c r="EI1304" s="2"/>
      <c r="EJ1304" s="2"/>
      <c r="EK1304" s="2"/>
      <c r="EL1304" s="2"/>
      <c r="EM1304" s="2"/>
      <c r="EN1304" s="2"/>
      <c r="EO1304" s="2"/>
      <c r="EP1304" s="2"/>
      <c r="EQ1304" s="2"/>
      <c r="ER1304" s="2"/>
      <c r="ES1304" s="2"/>
      <c r="ET1304" s="2"/>
      <c r="EU1304" s="2"/>
      <c r="EV1304" s="2"/>
      <c r="EW1304" s="2"/>
      <c r="EX1304" s="2"/>
      <c r="EY1304" s="2"/>
      <c r="EZ1304" s="2"/>
      <c r="FA1304" s="2"/>
      <c r="FB1304" s="2"/>
      <c r="FC1304" s="2"/>
      <c r="FD1304" s="2"/>
      <c r="FE1304" s="2"/>
      <c r="FF1304" s="2"/>
      <c r="FG1304" s="2"/>
      <c r="FH1304" s="2"/>
      <c r="FI1304" s="2"/>
      <c r="FJ1304" s="2"/>
      <c r="FK1304" s="2"/>
      <c r="FL1304" s="2"/>
      <c r="FM1304" s="2"/>
      <c r="FN1304" s="2"/>
      <c r="FO1304" s="2"/>
      <c r="FP1304" s="2"/>
      <c r="FQ1304" s="2"/>
      <c r="FR1304" s="2"/>
      <c r="FS1304" s="2"/>
      <c r="FT1304" s="2"/>
      <c r="FU1304" s="2"/>
      <c r="FV1304" s="2"/>
      <c r="FW1304" s="2"/>
      <c r="FX1304" s="2"/>
      <c r="FY1304" s="2"/>
      <c r="FZ1304" s="2"/>
      <c r="GA1304" s="2"/>
      <c r="GB1304" s="2"/>
      <c r="GC1304" s="2"/>
      <c r="GD1304" s="2"/>
      <c r="GE1304" s="2"/>
      <c r="GF1304" s="2"/>
      <c r="GG1304" s="2"/>
      <c r="GH1304" s="2"/>
      <c r="GI1304" s="2"/>
      <c r="GJ1304" s="2"/>
      <c r="GK1304" s="2"/>
      <c r="GL1304" s="2"/>
      <c r="GM1304" s="2"/>
      <c r="GN1304" s="2"/>
      <c r="GO1304" s="2"/>
      <c r="GP1304" s="2"/>
      <c r="GQ1304" s="2"/>
      <c r="GR1304" s="2"/>
      <c r="GS1304" s="2"/>
      <c r="GT1304" s="2"/>
      <c r="GU1304" s="2"/>
      <c r="GV1304" s="2"/>
      <c r="GW1304" s="2"/>
      <c r="GX1304" s="2"/>
      <c r="GY1304" s="2"/>
      <c r="GZ1304" s="2"/>
      <c r="HA1304" s="2"/>
      <c r="HB1304" s="2"/>
      <c r="HC1304" s="2"/>
      <c r="HD1304" s="2"/>
      <c r="HE1304" s="2"/>
      <c r="HF1304" s="2"/>
      <c r="HG1304" s="2"/>
      <c r="HH1304" s="2"/>
      <c r="HI1304" s="2"/>
      <c r="HJ1304" s="2"/>
      <c r="HK1304" s="2"/>
      <c r="HL1304" s="2"/>
      <c r="HM1304" s="2"/>
      <c r="HN1304" s="2"/>
      <c r="HO1304" s="2"/>
      <c r="HP1304" s="2"/>
      <c r="HQ1304" s="2"/>
      <c r="HR1304" s="2"/>
      <c r="HS1304" s="2"/>
      <c r="HT1304" s="2"/>
      <c r="HU1304" s="2"/>
      <c r="HV1304" s="2"/>
      <c r="HW1304" s="2"/>
      <c r="HX1304" s="2"/>
      <c r="HY1304" s="2"/>
      <c r="HZ1304" s="2"/>
      <c r="IA1304" s="2"/>
      <c r="IB1304" s="2"/>
      <c r="IC1304" s="2"/>
      <c r="ID1304" s="2"/>
      <c r="IE1304" s="2"/>
      <c r="IF1304" s="2"/>
      <c r="IG1304" s="2"/>
    </row>
    <row r="1305" spans="1:241" s="3" customFormat="1" x14ac:dyDescent="0.25">
      <c r="A1305" s="33"/>
      <c r="B1305" s="29"/>
      <c r="C1305" s="29"/>
      <c r="D1305" s="30"/>
      <c r="E1305" s="29"/>
      <c r="F1305" s="29"/>
      <c r="G1305" s="29"/>
      <c r="H1305" s="29"/>
      <c r="L1305" s="57"/>
      <c r="M1305" s="57"/>
      <c r="N1305" s="57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  <c r="CC1305" s="2"/>
      <c r="CD1305" s="2"/>
      <c r="CE1305" s="2"/>
      <c r="CF1305" s="2"/>
      <c r="CG1305" s="2"/>
      <c r="CH1305" s="2"/>
      <c r="CI1305" s="2"/>
      <c r="CJ1305" s="2"/>
      <c r="CK1305" s="2"/>
      <c r="CL1305" s="2"/>
      <c r="CM1305" s="2"/>
      <c r="CN1305" s="2"/>
      <c r="CO1305" s="2"/>
      <c r="CP1305" s="2"/>
      <c r="CQ1305" s="2"/>
      <c r="CR1305" s="2"/>
      <c r="CS1305" s="2"/>
      <c r="CT1305" s="2"/>
      <c r="CU1305" s="2"/>
      <c r="CV1305" s="2"/>
      <c r="CW1305" s="2"/>
      <c r="CX1305" s="2"/>
      <c r="CY1305" s="2"/>
      <c r="CZ1305" s="2"/>
      <c r="DA1305" s="2"/>
      <c r="DB1305" s="2"/>
      <c r="DC1305" s="2"/>
      <c r="DD1305" s="2"/>
      <c r="DE1305" s="2"/>
      <c r="DF1305" s="2"/>
      <c r="DG1305" s="2"/>
      <c r="DH1305" s="2"/>
      <c r="DI1305" s="2"/>
      <c r="DJ1305" s="2"/>
      <c r="DK1305" s="2"/>
      <c r="DL1305" s="2"/>
      <c r="DM1305" s="2"/>
      <c r="DN1305" s="2"/>
      <c r="DO1305" s="2"/>
      <c r="DP1305" s="2"/>
      <c r="DQ1305" s="2"/>
      <c r="DR1305" s="2"/>
      <c r="DS1305" s="2"/>
      <c r="DT1305" s="2"/>
      <c r="DU1305" s="2"/>
      <c r="DV1305" s="2"/>
      <c r="DW1305" s="2"/>
      <c r="DX1305" s="2"/>
      <c r="DY1305" s="2"/>
      <c r="DZ1305" s="2"/>
      <c r="EA1305" s="2"/>
      <c r="EB1305" s="2"/>
      <c r="EC1305" s="2"/>
      <c r="ED1305" s="2"/>
      <c r="EE1305" s="2"/>
      <c r="EF1305" s="2"/>
      <c r="EG1305" s="2"/>
      <c r="EH1305" s="2"/>
      <c r="EI1305" s="2"/>
      <c r="EJ1305" s="2"/>
      <c r="EK1305" s="2"/>
      <c r="EL1305" s="2"/>
      <c r="EM1305" s="2"/>
      <c r="EN1305" s="2"/>
      <c r="EO1305" s="2"/>
      <c r="EP1305" s="2"/>
      <c r="EQ1305" s="2"/>
      <c r="ER1305" s="2"/>
      <c r="ES1305" s="2"/>
      <c r="ET1305" s="2"/>
      <c r="EU1305" s="2"/>
      <c r="EV1305" s="2"/>
      <c r="EW1305" s="2"/>
      <c r="EX1305" s="2"/>
      <c r="EY1305" s="2"/>
      <c r="EZ1305" s="2"/>
      <c r="FA1305" s="2"/>
      <c r="FB1305" s="2"/>
      <c r="FC1305" s="2"/>
      <c r="FD1305" s="2"/>
      <c r="FE1305" s="2"/>
      <c r="FF1305" s="2"/>
      <c r="FG1305" s="2"/>
      <c r="FH1305" s="2"/>
      <c r="FI1305" s="2"/>
      <c r="FJ1305" s="2"/>
      <c r="FK1305" s="2"/>
      <c r="FL1305" s="2"/>
      <c r="FM1305" s="2"/>
      <c r="FN1305" s="2"/>
      <c r="FO1305" s="2"/>
      <c r="FP1305" s="2"/>
      <c r="FQ1305" s="2"/>
      <c r="FR1305" s="2"/>
      <c r="FS1305" s="2"/>
      <c r="FT1305" s="2"/>
      <c r="FU1305" s="2"/>
      <c r="FV1305" s="2"/>
      <c r="FW1305" s="2"/>
      <c r="FX1305" s="2"/>
      <c r="FY1305" s="2"/>
      <c r="FZ1305" s="2"/>
      <c r="GA1305" s="2"/>
      <c r="GB1305" s="2"/>
      <c r="GC1305" s="2"/>
      <c r="GD1305" s="2"/>
      <c r="GE1305" s="2"/>
      <c r="GF1305" s="2"/>
      <c r="GG1305" s="2"/>
      <c r="GH1305" s="2"/>
      <c r="GI1305" s="2"/>
      <c r="GJ1305" s="2"/>
      <c r="GK1305" s="2"/>
      <c r="GL1305" s="2"/>
      <c r="GM1305" s="2"/>
      <c r="GN1305" s="2"/>
      <c r="GO1305" s="2"/>
      <c r="GP1305" s="2"/>
      <c r="GQ1305" s="2"/>
      <c r="GR1305" s="2"/>
      <c r="GS1305" s="2"/>
      <c r="GT1305" s="2"/>
      <c r="GU1305" s="2"/>
      <c r="GV1305" s="2"/>
      <c r="GW1305" s="2"/>
      <c r="GX1305" s="2"/>
      <c r="GY1305" s="2"/>
      <c r="GZ1305" s="2"/>
      <c r="HA1305" s="2"/>
      <c r="HB1305" s="2"/>
      <c r="HC1305" s="2"/>
      <c r="HD1305" s="2"/>
      <c r="HE1305" s="2"/>
      <c r="HF1305" s="2"/>
      <c r="HG1305" s="2"/>
      <c r="HH1305" s="2"/>
      <c r="HI1305" s="2"/>
      <c r="HJ1305" s="2"/>
      <c r="HK1305" s="2"/>
      <c r="HL1305" s="2"/>
      <c r="HM1305" s="2"/>
      <c r="HN1305" s="2"/>
      <c r="HO1305" s="2"/>
      <c r="HP1305" s="2"/>
      <c r="HQ1305" s="2"/>
      <c r="HR1305" s="2"/>
      <c r="HS1305" s="2"/>
      <c r="HT1305" s="2"/>
      <c r="HU1305" s="2"/>
      <c r="HV1305" s="2"/>
      <c r="HW1305" s="2"/>
      <c r="HX1305" s="2"/>
      <c r="HY1305" s="2"/>
      <c r="HZ1305" s="2"/>
      <c r="IA1305" s="2"/>
      <c r="IB1305" s="2"/>
      <c r="IC1305" s="2"/>
      <c r="ID1305" s="2"/>
      <c r="IE1305" s="2"/>
      <c r="IF1305" s="2"/>
      <c r="IG1305" s="2"/>
    </row>
    <row r="1306" spans="1:241" s="3" customFormat="1" x14ac:dyDescent="0.25">
      <c r="A1306" s="33"/>
      <c r="B1306" s="29"/>
      <c r="C1306" s="29"/>
      <c r="D1306" s="30"/>
      <c r="E1306" s="29"/>
      <c r="F1306" s="29"/>
      <c r="G1306" s="29"/>
      <c r="H1306" s="29"/>
      <c r="L1306" s="57"/>
      <c r="M1306" s="57"/>
      <c r="N1306" s="57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  <c r="CC1306" s="2"/>
      <c r="CD1306" s="2"/>
      <c r="CE1306" s="2"/>
      <c r="CF1306" s="2"/>
      <c r="CG1306" s="2"/>
      <c r="CH1306" s="2"/>
      <c r="CI1306" s="2"/>
      <c r="CJ1306" s="2"/>
      <c r="CK1306" s="2"/>
      <c r="CL1306" s="2"/>
      <c r="CM1306" s="2"/>
      <c r="CN1306" s="2"/>
      <c r="CO1306" s="2"/>
      <c r="CP1306" s="2"/>
      <c r="CQ1306" s="2"/>
      <c r="CR1306" s="2"/>
      <c r="CS1306" s="2"/>
      <c r="CT1306" s="2"/>
      <c r="CU1306" s="2"/>
      <c r="CV1306" s="2"/>
      <c r="CW1306" s="2"/>
      <c r="CX1306" s="2"/>
      <c r="CY1306" s="2"/>
      <c r="CZ1306" s="2"/>
      <c r="DA1306" s="2"/>
      <c r="DB1306" s="2"/>
      <c r="DC1306" s="2"/>
      <c r="DD1306" s="2"/>
      <c r="DE1306" s="2"/>
      <c r="DF1306" s="2"/>
      <c r="DG1306" s="2"/>
      <c r="DH1306" s="2"/>
      <c r="DI1306" s="2"/>
      <c r="DJ1306" s="2"/>
      <c r="DK1306" s="2"/>
      <c r="DL1306" s="2"/>
      <c r="DM1306" s="2"/>
      <c r="DN1306" s="2"/>
      <c r="DO1306" s="2"/>
      <c r="DP1306" s="2"/>
      <c r="DQ1306" s="2"/>
      <c r="DR1306" s="2"/>
      <c r="DS1306" s="2"/>
      <c r="DT1306" s="2"/>
      <c r="DU1306" s="2"/>
      <c r="DV1306" s="2"/>
      <c r="DW1306" s="2"/>
      <c r="DX1306" s="2"/>
      <c r="DY1306" s="2"/>
      <c r="DZ1306" s="2"/>
      <c r="EA1306" s="2"/>
      <c r="EB1306" s="2"/>
      <c r="EC1306" s="2"/>
      <c r="ED1306" s="2"/>
      <c r="EE1306" s="2"/>
      <c r="EF1306" s="2"/>
      <c r="EG1306" s="2"/>
      <c r="EH1306" s="2"/>
      <c r="EI1306" s="2"/>
      <c r="EJ1306" s="2"/>
      <c r="EK1306" s="2"/>
      <c r="EL1306" s="2"/>
      <c r="EM1306" s="2"/>
      <c r="EN1306" s="2"/>
      <c r="EO1306" s="2"/>
      <c r="EP1306" s="2"/>
      <c r="EQ1306" s="2"/>
      <c r="ER1306" s="2"/>
      <c r="ES1306" s="2"/>
      <c r="ET1306" s="2"/>
      <c r="EU1306" s="2"/>
      <c r="EV1306" s="2"/>
      <c r="EW1306" s="2"/>
      <c r="EX1306" s="2"/>
      <c r="EY1306" s="2"/>
      <c r="EZ1306" s="2"/>
      <c r="FA1306" s="2"/>
      <c r="FB1306" s="2"/>
      <c r="FC1306" s="2"/>
      <c r="FD1306" s="2"/>
      <c r="FE1306" s="2"/>
      <c r="FF1306" s="2"/>
      <c r="FG1306" s="2"/>
      <c r="FH1306" s="2"/>
      <c r="FI1306" s="2"/>
      <c r="FJ1306" s="2"/>
      <c r="FK1306" s="2"/>
      <c r="FL1306" s="2"/>
      <c r="FM1306" s="2"/>
      <c r="FN1306" s="2"/>
      <c r="FO1306" s="2"/>
      <c r="FP1306" s="2"/>
      <c r="FQ1306" s="2"/>
      <c r="FR1306" s="2"/>
      <c r="FS1306" s="2"/>
      <c r="FT1306" s="2"/>
      <c r="FU1306" s="2"/>
      <c r="FV1306" s="2"/>
      <c r="FW1306" s="2"/>
      <c r="FX1306" s="2"/>
      <c r="FY1306" s="2"/>
      <c r="FZ1306" s="2"/>
      <c r="GA1306" s="2"/>
      <c r="GB1306" s="2"/>
      <c r="GC1306" s="2"/>
      <c r="GD1306" s="2"/>
      <c r="GE1306" s="2"/>
      <c r="GF1306" s="2"/>
      <c r="GG1306" s="2"/>
      <c r="GH1306" s="2"/>
      <c r="GI1306" s="2"/>
      <c r="GJ1306" s="2"/>
      <c r="GK1306" s="2"/>
      <c r="GL1306" s="2"/>
      <c r="GM1306" s="2"/>
      <c r="GN1306" s="2"/>
      <c r="GO1306" s="2"/>
      <c r="GP1306" s="2"/>
      <c r="GQ1306" s="2"/>
      <c r="GR1306" s="2"/>
      <c r="GS1306" s="2"/>
      <c r="GT1306" s="2"/>
      <c r="GU1306" s="2"/>
      <c r="GV1306" s="2"/>
      <c r="GW1306" s="2"/>
      <c r="GX1306" s="2"/>
      <c r="GY1306" s="2"/>
      <c r="GZ1306" s="2"/>
      <c r="HA1306" s="2"/>
      <c r="HB1306" s="2"/>
      <c r="HC1306" s="2"/>
      <c r="HD1306" s="2"/>
      <c r="HE1306" s="2"/>
      <c r="HF1306" s="2"/>
      <c r="HG1306" s="2"/>
      <c r="HH1306" s="2"/>
      <c r="HI1306" s="2"/>
      <c r="HJ1306" s="2"/>
      <c r="HK1306" s="2"/>
      <c r="HL1306" s="2"/>
      <c r="HM1306" s="2"/>
      <c r="HN1306" s="2"/>
      <c r="HO1306" s="2"/>
      <c r="HP1306" s="2"/>
      <c r="HQ1306" s="2"/>
      <c r="HR1306" s="2"/>
      <c r="HS1306" s="2"/>
      <c r="HT1306" s="2"/>
      <c r="HU1306" s="2"/>
      <c r="HV1306" s="2"/>
      <c r="HW1306" s="2"/>
      <c r="HX1306" s="2"/>
      <c r="HY1306" s="2"/>
      <c r="HZ1306" s="2"/>
      <c r="IA1306" s="2"/>
      <c r="IB1306" s="2"/>
      <c r="IC1306" s="2"/>
      <c r="ID1306" s="2"/>
      <c r="IE1306" s="2"/>
      <c r="IF1306" s="2"/>
      <c r="IG1306" s="2"/>
    </row>
    <row r="1307" spans="1:241" s="3" customFormat="1" x14ac:dyDescent="0.25">
      <c r="A1307" s="33"/>
      <c r="B1307" s="29"/>
      <c r="C1307" s="29"/>
      <c r="D1307" s="30"/>
      <c r="E1307" s="29"/>
      <c r="F1307" s="29"/>
      <c r="G1307" s="29"/>
      <c r="H1307" s="29"/>
      <c r="L1307" s="57"/>
      <c r="M1307" s="57"/>
      <c r="N1307" s="57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  <c r="CC1307" s="2"/>
      <c r="CD1307" s="2"/>
      <c r="CE1307" s="2"/>
      <c r="CF1307" s="2"/>
      <c r="CG1307" s="2"/>
      <c r="CH1307" s="2"/>
      <c r="CI1307" s="2"/>
      <c r="CJ1307" s="2"/>
      <c r="CK1307" s="2"/>
      <c r="CL1307" s="2"/>
      <c r="CM1307" s="2"/>
      <c r="CN1307" s="2"/>
      <c r="CO1307" s="2"/>
      <c r="CP1307" s="2"/>
      <c r="CQ1307" s="2"/>
      <c r="CR1307" s="2"/>
      <c r="CS1307" s="2"/>
      <c r="CT1307" s="2"/>
      <c r="CU1307" s="2"/>
      <c r="CV1307" s="2"/>
      <c r="CW1307" s="2"/>
      <c r="CX1307" s="2"/>
      <c r="CY1307" s="2"/>
      <c r="CZ1307" s="2"/>
      <c r="DA1307" s="2"/>
      <c r="DB1307" s="2"/>
      <c r="DC1307" s="2"/>
      <c r="DD1307" s="2"/>
      <c r="DE1307" s="2"/>
      <c r="DF1307" s="2"/>
      <c r="DG1307" s="2"/>
      <c r="DH1307" s="2"/>
      <c r="DI1307" s="2"/>
      <c r="DJ1307" s="2"/>
      <c r="DK1307" s="2"/>
      <c r="DL1307" s="2"/>
      <c r="DM1307" s="2"/>
      <c r="DN1307" s="2"/>
      <c r="DO1307" s="2"/>
      <c r="DP1307" s="2"/>
      <c r="DQ1307" s="2"/>
      <c r="DR1307" s="2"/>
      <c r="DS1307" s="2"/>
      <c r="DT1307" s="2"/>
      <c r="DU1307" s="2"/>
      <c r="DV1307" s="2"/>
      <c r="DW1307" s="2"/>
      <c r="DX1307" s="2"/>
      <c r="DY1307" s="2"/>
      <c r="DZ1307" s="2"/>
      <c r="EA1307" s="2"/>
      <c r="EB1307" s="2"/>
      <c r="EC1307" s="2"/>
      <c r="ED1307" s="2"/>
      <c r="EE1307" s="2"/>
      <c r="EF1307" s="2"/>
      <c r="EG1307" s="2"/>
      <c r="EH1307" s="2"/>
      <c r="EI1307" s="2"/>
      <c r="EJ1307" s="2"/>
      <c r="EK1307" s="2"/>
      <c r="EL1307" s="2"/>
      <c r="EM1307" s="2"/>
      <c r="EN1307" s="2"/>
      <c r="EO1307" s="2"/>
      <c r="EP1307" s="2"/>
      <c r="EQ1307" s="2"/>
      <c r="ER1307" s="2"/>
      <c r="ES1307" s="2"/>
      <c r="ET1307" s="2"/>
      <c r="EU1307" s="2"/>
      <c r="EV1307" s="2"/>
      <c r="EW1307" s="2"/>
      <c r="EX1307" s="2"/>
      <c r="EY1307" s="2"/>
      <c r="EZ1307" s="2"/>
      <c r="FA1307" s="2"/>
      <c r="FB1307" s="2"/>
      <c r="FC1307" s="2"/>
      <c r="FD1307" s="2"/>
      <c r="FE1307" s="2"/>
      <c r="FF1307" s="2"/>
      <c r="FG1307" s="2"/>
      <c r="FH1307" s="2"/>
      <c r="FI1307" s="2"/>
      <c r="FJ1307" s="2"/>
      <c r="FK1307" s="2"/>
      <c r="FL1307" s="2"/>
      <c r="FM1307" s="2"/>
      <c r="FN1307" s="2"/>
      <c r="FO1307" s="2"/>
      <c r="FP1307" s="2"/>
      <c r="FQ1307" s="2"/>
      <c r="FR1307" s="2"/>
      <c r="FS1307" s="2"/>
      <c r="FT1307" s="2"/>
      <c r="FU1307" s="2"/>
      <c r="FV1307" s="2"/>
      <c r="FW1307" s="2"/>
      <c r="FX1307" s="2"/>
      <c r="FY1307" s="2"/>
      <c r="FZ1307" s="2"/>
      <c r="GA1307" s="2"/>
      <c r="GB1307" s="2"/>
      <c r="GC1307" s="2"/>
      <c r="GD1307" s="2"/>
      <c r="GE1307" s="2"/>
      <c r="GF1307" s="2"/>
      <c r="GG1307" s="2"/>
      <c r="GH1307" s="2"/>
      <c r="GI1307" s="2"/>
      <c r="GJ1307" s="2"/>
      <c r="GK1307" s="2"/>
      <c r="GL1307" s="2"/>
      <c r="GM1307" s="2"/>
      <c r="GN1307" s="2"/>
      <c r="GO1307" s="2"/>
      <c r="GP1307" s="2"/>
      <c r="GQ1307" s="2"/>
      <c r="GR1307" s="2"/>
      <c r="GS1307" s="2"/>
      <c r="GT1307" s="2"/>
      <c r="GU1307" s="2"/>
      <c r="GV1307" s="2"/>
      <c r="GW1307" s="2"/>
      <c r="GX1307" s="2"/>
      <c r="GY1307" s="2"/>
      <c r="GZ1307" s="2"/>
      <c r="HA1307" s="2"/>
      <c r="HB1307" s="2"/>
      <c r="HC1307" s="2"/>
      <c r="HD1307" s="2"/>
      <c r="HE1307" s="2"/>
      <c r="HF1307" s="2"/>
      <c r="HG1307" s="2"/>
      <c r="HH1307" s="2"/>
      <c r="HI1307" s="2"/>
      <c r="HJ1307" s="2"/>
      <c r="HK1307" s="2"/>
      <c r="HL1307" s="2"/>
      <c r="HM1307" s="2"/>
      <c r="HN1307" s="2"/>
      <c r="HO1307" s="2"/>
      <c r="HP1307" s="2"/>
      <c r="HQ1307" s="2"/>
      <c r="HR1307" s="2"/>
      <c r="HS1307" s="2"/>
      <c r="HT1307" s="2"/>
      <c r="HU1307" s="2"/>
      <c r="HV1307" s="2"/>
      <c r="HW1307" s="2"/>
      <c r="HX1307" s="2"/>
      <c r="HY1307" s="2"/>
      <c r="HZ1307" s="2"/>
      <c r="IA1307" s="2"/>
      <c r="IB1307" s="2"/>
      <c r="IC1307" s="2"/>
      <c r="ID1307" s="2"/>
      <c r="IE1307" s="2"/>
      <c r="IF1307" s="2"/>
      <c r="IG1307" s="2"/>
    </row>
    <row r="1308" spans="1:241" s="3" customFormat="1" x14ac:dyDescent="0.25">
      <c r="A1308" s="33"/>
      <c r="B1308" s="29"/>
      <c r="C1308" s="29"/>
      <c r="D1308" s="30"/>
      <c r="E1308" s="29"/>
      <c r="F1308" s="29"/>
      <c r="G1308" s="29"/>
      <c r="H1308" s="29"/>
      <c r="L1308" s="57"/>
      <c r="M1308" s="57"/>
      <c r="N1308" s="57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  <c r="CC1308" s="2"/>
      <c r="CD1308" s="2"/>
      <c r="CE1308" s="2"/>
      <c r="CF1308" s="2"/>
      <c r="CG1308" s="2"/>
      <c r="CH1308" s="2"/>
      <c r="CI1308" s="2"/>
      <c r="CJ1308" s="2"/>
      <c r="CK1308" s="2"/>
      <c r="CL1308" s="2"/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  <c r="CY1308" s="2"/>
      <c r="CZ1308" s="2"/>
      <c r="DA1308" s="2"/>
      <c r="DB1308" s="2"/>
      <c r="DC1308" s="2"/>
      <c r="DD1308" s="2"/>
      <c r="DE1308" s="2"/>
      <c r="DF1308" s="2"/>
      <c r="DG1308" s="2"/>
      <c r="DH1308" s="2"/>
      <c r="DI1308" s="2"/>
      <c r="DJ1308" s="2"/>
      <c r="DK1308" s="2"/>
      <c r="DL1308" s="2"/>
      <c r="DM1308" s="2"/>
      <c r="DN1308" s="2"/>
      <c r="DO1308" s="2"/>
      <c r="DP1308" s="2"/>
      <c r="DQ1308" s="2"/>
      <c r="DR1308" s="2"/>
      <c r="DS1308" s="2"/>
      <c r="DT1308" s="2"/>
      <c r="DU1308" s="2"/>
      <c r="DV1308" s="2"/>
      <c r="DW1308" s="2"/>
      <c r="DX1308" s="2"/>
      <c r="DY1308" s="2"/>
      <c r="DZ1308" s="2"/>
      <c r="EA1308" s="2"/>
      <c r="EB1308" s="2"/>
      <c r="EC1308" s="2"/>
      <c r="ED1308" s="2"/>
      <c r="EE1308" s="2"/>
      <c r="EF1308" s="2"/>
      <c r="EG1308" s="2"/>
      <c r="EH1308" s="2"/>
      <c r="EI1308" s="2"/>
      <c r="EJ1308" s="2"/>
      <c r="EK1308" s="2"/>
      <c r="EL1308" s="2"/>
      <c r="EM1308" s="2"/>
      <c r="EN1308" s="2"/>
      <c r="EO1308" s="2"/>
      <c r="EP1308" s="2"/>
      <c r="EQ1308" s="2"/>
      <c r="ER1308" s="2"/>
      <c r="ES1308" s="2"/>
      <c r="ET1308" s="2"/>
      <c r="EU1308" s="2"/>
      <c r="EV1308" s="2"/>
      <c r="EW1308" s="2"/>
      <c r="EX1308" s="2"/>
      <c r="EY1308" s="2"/>
      <c r="EZ1308" s="2"/>
      <c r="FA1308" s="2"/>
      <c r="FB1308" s="2"/>
      <c r="FC1308" s="2"/>
      <c r="FD1308" s="2"/>
      <c r="FE1308" s="2"/>
      <c r="FF1308" s="2"/>
      <c r="FG1308" s="2"/>
      <c r="FH1308" s="2"/>
      <c r="FI1308" s="2"/>
      <c r="FJ1308" s="2"/>
      <c r="FK1308" s="2"/>
      <c r="FL1308" s="2"/>
      <c r="FM1308" s="2"/>
      <c r="FN1308" s="2"/>
      <c r="FO1308" s="2"/>
      <c r="FP1308" s="2"/>
      <c r="FQ1308" s="2"/>
      <c r="FR1308" s="2"/>
      <c r="FS1308" s="2"/>
      <c r="FT1308" s="2"/>
      <c r="FU1308" s="2"/>
      <c r="FV1308" s="2"/>
      <c r="FW1308" s="2"/>
      <c r="FX1308" s="2"/>
      <c r="FY1308" s="2"/>
      <c r="FZ1308" s="2"/>
      <c r="GA1308" s="2"/>
      <c r="GB1308" s="2"/>
      <c r="GC1308" s="2"/>
      <c r="GD1308" s="2"/>
      <c r="GE1308" s="2"/>
      <c r="GF1308" s="2"/>
      <c r="GG1308" s="2"/>
      <c r="GH1308" s="2"/>
      <c r="GI1308" s="2"/>
      <c r="GJ1308" s="2"/>
      <c r="GK1308" s="2"/>
      <c r="GL1308" s="2"/>
      <c r="GM1308" s="2"/>
      <c r="GN1308" s="2"/>
      <c r="GO1308" s="2"/>
      <c r="GP1308" s="2"/>
      <c r="GQ1308" s="2"/>
      <c r="GR1308" s="2"/>
      <c r="GS1308" s="2"/>
      <c r="GT1308" s="2"/>
      <c r="GU1308" s="2"/>
      <c r="GV1308" s="2"/>
      <c r="GW1308" s="2"/>
      <c r="GX1308" s="2"/>
      <c r="GY1308" s="2"/>
      <c r="GZ1308" s="2"/>
      <c r="HA1308" s="2"/>
      <c r="HB1308" s="2"/>
      <c r="HC1308" s="2"/>
      <c r="HD1308" s="2"/>
      <c r="HE1308" s="2"/>
      <c r="HF1308" s="2"/>
      <c r="HG1308" s="2"/>
      <c r="HH1308" s="2"/>
      <c r="HI1308" s="2"/>
      <c r="HJ1308" s="2"/>
      <c r="HK1308" s="2"/>
      <c r="HL1308" s="2"/>
      <c r="HM1308" s="2"/>
      <c r="HN1308" s="2"/>
      <c r="HO1308" s="2"/>
      <c r="HP1308" s="2"/>
      <c r="HQ1308" s="2"/>
      <c r="HR1308" s="2"/>
      <c r="HS1308" s="2"/>
      <c r="HT1308" s="2"/>
      <c r="HU1308" s="2"/>
      <c r="HV1308" s="2"/>
      <c r="HW1308" s="2"/>
      <c r="HX1308" s="2"/>
      <c r="HY1308" s="2"/>
      <c r="HZ1308" s="2"/>
      <c r="IA1308" s="2"/>
      <c r="IB1308" s="2"/>
      <c r="IC1308" s="2"/>
      <c r="ID1308" s="2"/>
      <c r="IE1308" s="2"/>
      <c r="IF1308" s="2"/>
      <c r="IG1308" s="2"/>
    </row>
    <row r="1309" spans="1:241" s="3" customFormat="1" x14ac:dyDescent="0.25">
      <c r="A1309" s="33"/>
      <c r="B1309" s="29"/>
      <c r="C1309" s="29"/>
      <c r="D1309" s="30"/>
      <c r="E1309" s="29"/>
      <c r="F1309" s="29"/>
      <c r="G1309" s="29"/>
      <c r="H1309" s="29"/>
      <c r="L1309" s="57"/>
      <c r="M1309" s="57"/>
      <c r="N1309" s="57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  <c r="CC1309" s="2"/>
      <c r="CD1309" s="2"/>
      <c r="CE1309" s="2"/>
      <c r="CF1309" s="2"/>
      <c r="CG1309" s="2"/>
      <c r="CH1309" s="2"/>
      <c r="CI1309" s="2"/>
      <c r="CJ1309" s="2"/>
      <c r="CK1309" s="2"/>
      <c r="CL1309" s="2"/>
      <c r="CM1309" s="2"/>
      <c r="CN1309" s="2"/>
      <c r="CO1309" s="2"/>
      <c r="CP1309" s="2"/>
      <c r="CQ1309" s="2"/>
      <c r="CR1309" s="2"/>
      <c r="CS1309" s="2"/>
      <c r="CT1309" s="2"/>
      <c r="CU1309" s="2"/>
      <c r="CV1309" s="2"/>
      <c r="CW1309" s="2"/>
      <c r="CX1309" s="2"/>
      <c r="CY1309" s="2"/>
      <c r="CZ1309" s="2"/>
      <c r="DA1309" s="2"/>
      <c r="DB1309" s="2"/>
      <c r="DC1309" s="2"/>
      <c r="DD1309" s="2"/>
      <c r="DE1309" s="2"/>
      <c r="DF1309" s="2"/>
      <c r="DG1309" s="2"/>
      <c r="DH1309" s="2"/>
      <c r="DI1309" s="2"/>
      <c r="DJ1309" s="2"/>
      <c r="DK1309" s="2"/>
      <c r="DL1309" s="2"/>
      <c r="DM1309" s="2"/>
      <c r="DN1309" s="2"/>
      <c r="DO1309" s="2"/>
      <c r="DP1309" s="2"/>
      <c r="DQ1309" s="2"/>
      <c r="DR1309" s="2"/>
      <c r="DS1309" s="2"/>
      <c r="DT1309" s="2"/>
      <c r="DU1309" s="2"/>
      <c r="DV1309" s="2"/>
      <c r="DW1309" s="2"/>
      <c r="DX1309" s="2"/>
      <c r="DY1309" s="2"/>
      <c r="DZ1309" s="2"/>
      <c r="EA1309" s="2"/>
      <c r="EB1309" s="2"/>
      <c r="EC1309" s="2"/>
      <c r="ED1309" s="2"/>
      <c r="EE1309" s="2"/>
      <c r="EF1309" s="2"/>
      <c r="EG1309" s="2"/>
      <c r="EH1309" s="2"/>
      <c r="EI1309" s="2"/>
      <c r="EJ1309" s="2"/>
      <c r="EK1309" s="2"/>
      <c r="EL1309" s="2"/>
      <c r="EM1309" s="2"/>
      <c r="EN1309" s="2"/>
      <c r="EO1309" s="2"/>
      <c r="EP1309" s="2"/>
      <c r="EQ1309" s="2"/>
      <c r="ER1309" s="2"/>
      <c r="ES1309" s="2"/>
      <c r="ET1309" s="2"/>
      <c r="EU1309" s="2"/>
      <c r="EV1309" s="2"/>
      <c r="EW1309" s="2"/>
      <c r="EX1309" s="2"/>
      <c r="EY1309" s="2"/>
      <c r="EZ1309" s="2"/>
      <c r="FA1309" s="2"/>
      <c r="FB1309" s="2"/>
      <c r="FC1309" s="2"/>
      <c r="FD1309" s="2"/>
      <c r="FE1309" s="2"/>
      <c r="FF1309" s="2"/>
      <c r="FG1309" s="2"/>
      <c r="FH1309" s="2"/>
      <c r="FI1309" s="2"/>
      <c r="FJ1309" s="2"/>
      <c r="FK1309" s="2"/>
      <c r="FL1309" s="2"/>
      <c r="FM1309" s="2"/>
      <c r="FN1309" s="2"/>
      <c r="FO1309" s="2"/>
      <c r="FP1309" s="2"/>
      <c r="FQ1309" s="2"/>
      <c r="FR1309" s="2"/>
      <c r="FS1309" s="2"/>
      <c r="FT1309" s="2"/>
      <c r="FU1309" s="2"/>
      <c r="FV1309" s="2"/>
      <c r="FW1309" s="2"/>
      <c r="FX1309" s="2"/>
      <c r="FY1309" s="2"/>
      <c r="FZ1309" s="2"/>
      <c r="GA1309" s="2"/>
      <c r="GB1309" s="2"/>
      <c r="GC1309" s="2"/>
      <c r="GD1309" s="2"/>
      <c r="GE1309" s="2"/>
      <c r="GF1309" s="2"/>
      <c r="GG1309" s="2"/>
      <c r="GH1309" s="2"/>
      <c r="GI1309" s="2"/>
      <c r="GJ1309" s="2"/>
      <c r="GK1309" s="2"/>
      <c r="GL1309" s="2"/>
      <c r="GM1309" s="2"/>
      <c r="GN1309" s="2"/>
      <c r="GO1309" s="2"/>
      <c r="GP1309" s="2"/>
      <c r="GQ1309" s="2"/>
      <c r="GR1309" s="2"/>
      <c r="GS1309" s="2"/>
      <c r="GT1309" s="2"/>
      <c r="GU1309" s="2"/>
      <c r="GV1309" s="2"/>
      <c r="GW1309" s="2"/>
      <c r="GX1309" s="2"/>
      <c r="GY1309" s="2"/>
      <c r="GZ1309" s="2"/>
      <c r="HA1309" s="2"/>
      <c r="HB1309" s="2"/>
      <c r="HC1309" s="2"/>
      <c r="HD1309" s="2"/>
      <c r="HE1309" s="2"/>
      <c r="HF1309" s="2"/>
      <c r="HG1309" s="2"/>
      <c r="HH1309" s="2"/>
      <c r="HI1309" s="2"/>
      <c r="HJ1309" s="2"/>
      <c r="HK1309" s="2"/>
      <c r="HL1309" s="2"/>
      <c r="HM1309" s="2"/>
      <c r="HN1309" s="2"/>
      <c r="HO1309" s="2"/>
      <c r="HP1309" s="2"/>
      <c r="HQ1309" s="2"/>
      <c r="HR1309" s="2"/>
      <c r="HS1309" s="2"/>
      <c r="HT1309" s="2"/>
      <c r="HU1309" s="2"/>
      <c r="HV1309" s="2"/>
      <c r="HW1309" s="2"/>
      <c r="HX1309" s="2"/>
      <c r="HY1309" s="2"/>
      <c r="HZ1309" s="2"/>
      <c r="IA1309" s="2"/>
      <c r="IB1309" s="2"/>
      <c r="IC1309" s="2"/>
      <c r="ID1309" s="2"/>
      <c r="IE1309" s="2"/>
      <c r="IF1309" s="2"/>
      <c r="IG1309" s="2"/>
    </row>
    <row r="1310" spans="1:241" s="3" customFormat="1" x14ac:dyDescent="0.25">
      <c r="A1310" s="33"/>
      <c r="B1310" s="29"/>
      <c r="C1310" s="29"/>
      <c r="D1310" s="30"/>
      <c r="E1310" s="29"/>
      <c r="F1310" s="29"/>
      <c r="G1310" s="29"/>
      <c r="H1310" s="29"/>
      <c r="L1310" s="57"/>
      <c r="M1310" s="57"/>
      <c r="N1310" s="57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  <c r="CC1310" s="2"/>
      <c r="CD1310" s="2"/>
      <c r="CE1310" s="2"/>
      <c r="CF1310" s="2"/>
      <c r="CG1310" s="2"/>
      <c r="CH1310" s="2"/>
      <c r="CI1310" s="2"/>
      <c r="CJ1310" s="2"/>
      <c r="CK1310" s="2"/>
      <c r="CL1310" s="2"/>
      <c r="CM1310" s="2"/>
      <c r="CN1310" s="2"/>
      <c r="CO1310" s="2"/>
      <c r="CP1310" s="2"/>
      <c r="CQ1310" s="2"/>
      <c r="CR1310" s="2"/>
      <c r="CS1310" s="2"/>
      <c r="CT1310" s="2"/>
      <c r="CU1310" s="2"/>
      <c r="CV1310" s="2"/>
      <c r="CW1310" s="2"/>
      <c r="CX1310" s="2"/>
      <c r="CY1310" s="2"/>
      <c r="CZ1310" s="2"/>
      <c r="DA1310" s="2"/>
      <c r="DB1310" s="2"/>
      <c r="DC1310" s="2"/>
      <c r="DD1310" s="2"/>
      <c r="DE1310" s="2"/>
      <c r="DF1310" s="2"/>
      <c r="DG1310" s="2"/>
      <c r="DH1310" s="2"/>
      <c r="DI1310" s="2"/>
      <c r="DJ1310" s="2"/>
      <c r="DK1310" s="2"/>
      <c r="DL1310" s="2"/>
      <c r="DM1310" s="2"/>
      <c r="DN1310" s="2"/>
      <c r="DO1310" s="2"/>
      <c r="DP1310" s="2"/>
      <c r="DQ1310" s="2"/>
      <c r="DR1310" s="2"/>
      <c r="DS1310" s="2"/>
      <c r="DT1310" s="2"/>
      <c r="DU1310" s="2"/>
      <c r="DV1310" s="2"/>
      <c r="DW1310" s="2"/>
      <c r="DX1310" s="2"/>
      <c r="DY1310" s="2"/>
      <c r="DZ1310" s="2"/>
      <c r="EA1310" s="2"/>
      <c r="EB1310" s="2"/>
      <c r="EC1310" s="2"/>
      <c r="ED1310" s="2"/>
      <c r="EE1310" s="2"/>
      <c r="EF1310" s="2"/>
      <c r="EG1310" s="2"/>
      <c r="EH1310" s="2"/>
      <c r="EI1310" s="2"/>
      <c r="EJ1310" s="2"/>
      <c r="EK1310" s="2"/>
      <c r="EL1310" s="2"/>
      <c r="EM1310" s="2"/>
      <c r="EN1310" s="2"/>
      <c r="EO1310" s="2"/>
      <c r="EP1310" s="2"/>
      <c r="EQ1310" s="2"/>
      <c r="ER1310" s="2"/>
      <c r="ES1310" s="2"/>
      <c r="ET1310" s="2"/>
      <c r="EU1310" s="2"/>
      <c r="EV1310" s="2"/>
      <c r="EW1310" s="2"/>
      <c r="EX1310" s="2"/>
      <c r="EY1310" s="2"/>
      <c r="EZ1310" s="2"/>
      <c r="FA1310" s="2"/>
      <c r="FB1310" s="2"/>
      <c r="FC1310" s="2"/>
      <c r="FD1310" s="2"/>
      <c r="FE1310" s="2"/>
      <c r="FF1310" s="2"/>
      <c r="FG1310" s="2"/>
      <c r="FH1310" s="2"/>
      <c r="FI1310" s="2"/>
      <c r="FJ1310" s="2"/>
      <c r="FK1310" s="2"/>
      <c r="FL1310" s="2"/>
      <c r="FM1310" s="2"/>
      <c r="FN1310" s="2"/>
      <c r="FO1310" s="2"/>
      <c r="FP1310" s="2"/>
      <c r="FQ1310" s="2"/>
      <c r="FR1310" s="2"/>
      <c r="FS1310" s="2"/>
      <c r="FT1310" s="2"/>
      <c r="FU1310" s="2"/>
      <c r="FV1310" s="2"/>
      <c r="FW1310" s="2"/>
      <c r="FX1310" s="2"/>
      <c r="FY1310" s="2"/>
      <c r="FZ1310" s="2"/>
      <c r="GA1310" s="2"/>
      <c r="GB1310" s="2"/>
      <c r="GC1310" s="2"/>
      <c r="GD1310" s="2"/>
      <c r="GE1310" s="2"/>
      <c r="GF1310" s="2"/>
      <c r="GG1310" s="2"/>
      <c r="GH1310" s="2"/>
      <c r="GI1310" s="2"/>
      <c r="GJ1310" s="2"/>
      <c r="GK1310" s="2"/>
      <c r="GL1310" s="2"/>
      <c r="GM1310" s="2"/>
      <c r="GN1310" s="2"/>
      <c r="GO1310" s="2"/>
      <c r="GP1310" s="2"/>
      <c r="GQ1310" s="2"/>
      <c r="GR1310" s="2"/>
      <c r="GS1310" s="2"/>
      <c r="GT1310" s="2"/>
      <c r="GU1310" s="2"/>
      <c r="GV1310" s="2"/>
      <c r="GW1310" s="2"/>
      <c r="GX1310" s="2"/>
      <c r="GY1310" s="2"/>
      <c r="GZ1310" s="2"/>
      <c r="HA1310" s="2"/>
      <c r="HB1310" s="2"/>
      <c r="HC1310" s="2"/>
      <c r="HD1310" s="2"/>
      <c r="HE1310" s="2"/>
      <c r="HF1310" s="2"/>
      <c r="HG1310" s="2"/>
      <c r="HH1310" s="2"/>
      <c r="HI1310" s="2"/>
      <c r="HJ1310" s="2"/>
      <c r="HK1310" s="2"/>
      <c r="HL1310" s="2"/>
      <c r="HM1310" s="2"/>
      <c r="HN1310" s="2"/>
      <c r="HO1310" s="2"/>
      <c r="HP1310" s="2"/>
      <c r="HQ1310" s="2"/>
      <c r="HR1310" s="2"/>
      <c r="HS1310" s="2"/>
      <c r="HT1310" s="2"/>
      <c r="HU1310" s="2"/>
      <c r="HV1310" s="2"/>
      <c r="HW1310" s="2"/>
      <c r="HX1310" s="2"/>
      <c r="HY1310" s="2"/>
      <c r="HZ1310" s="2"/>
      <c r="IA1310" s="2"/>
      <c r="IB1310" s="2"/>
      <c r="IC1310" s="2"/>
      <c r="ID1310" s="2"/>
      <c r="IE1310" s="2"/>
      <c r="IF1310" s="2"/>
      <c r="IG1310" s="2"/>
    </row>
    <row r="1311" spans="1:241" s="3" customFormat="1" x14ac:dyDescent="0.25">
      <c r="A1311" s="33"/>
      <c r="B1311" s="29"/>
      <c r="C1311" s="29"/>
      <c r="D1311" s="30"/>
      <c r="E1311" s="29"/>
      <c r="F1311" s="29"/>
      <c r="G1311" s="29"/>
      <c r="H1311" s="29"/>
      <c r="L1311" s="57"/>
      <c r="M1311" s="57"/>
      <c r="N1311" s="57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  <c r="CC1311" s="2"/>
      <c r="CD1311" s="2"/>
      <c r="CE1311" s="2"/>
      <c r="CF1311" s="2"/>
      <c r="CG1311" s="2"/>
      <c r="CH1311" s="2"/>
      <c r="CI1311" s="2"/>
      <c r="CJ1311" s="2"/>
      <c r="CK1311" s="2"/>
      <c r="CL1311" s="2"/>
      <c r="CM1311" s="2"/>
      <c r="CN1311" s="2"/>
      <c r="CO1311" s="2"/>
      <c r="CP1311" s="2"/>
      <c r="CQ1311" s="2"/>
      <c r="CR1311" s="2"/>
      <c r="CS1311" s="2"/>
      <c r="CT1311" s="2"/>
      <c r="CU1311" s="2"/>
      <c r="CV1311" s="2"/>
      <c r="CW1311" s="2"/>
      <c r="CX1311" s="2"/>
      <c r="CY1311" s="2"/>
      <c r="CZ1311" s="2"/>
      <c r="DA1311" s="2"/>
      <c r="DB1311" s="2"/>
      <c r="DC1311" s="2"/>
      <c r="DD1311" s="2"/>
      <c r="DE1311" s="2"/>
      <c r="DF1311" s="2"/>
      <c r="DG1311" s="2"/>
      <c r="DH1311" s="2"/>
      <c r="DI1311" s="2"/>
      <c r="DJ1311" s="2"/>
      <c r="DK1311" s="2"/>
      <c r="DL1311" s="2"/>
      <c r="DM1311" s="2"/>
      <c r="DN1311" s="2"/>
      <c r="DO1311" s="2"/>
      <c r="DP1311" s="2"/>
      <c r="DQ1311" s="2"/>
      <c r="DR1311" s="2"/>
      <c r="DS1311" s="2"/>
      <c r="DT1311" s="2"/>
      <c r="DU1311" s="2"/>
      <c r="DV1311" s="2"/>
      <c r="DW1311" s="2"/>
      <c r="DX1311" s="2"/>
      <c r="DY1311" s="2"/>
      <c r="DZ1311" s="2"/>
      <c r="EA1311" s="2"/>
      <c r="EB1311" s="2"/>
      <c r="EC1311" s="2"/>
      <c r="ED1311" s="2"/>
      <c r="EE1311" s="2"/>
      <c r="EF1311" s="2"/>
      <c r="EG1311" s="2"/>
      <c r="EH1311" s="2"/>
      <c r="EI1311" s="2"/>
      <c r="EJ1311" s="2"/>
      <c r="EK1311" s="2"/>
      <c r="EL1311" s="2"/>
      <c r="EM1311" s="2"/>
      <c r="EN1311" s="2"/>
      <c r="EO1311" s="2"/>
      <c r="EP1311" s="2"/>
      <c r="EQ1311" s="2"/>
      <c r="ER1311" s="2"/>
      <c r="ES1311" s="2"/>
      <c r="ET1311" s="2"/>
      <c r="EU1311" s="2"/>
      <c r="EV1311" s="2"/>
      <c r="EW1311" s="2"/>
      <c r="EX1311" s="2"/>
      <c r="EY1311" s="2"/>
      <c r="EZ1311" s="2"/>
      <c r="FA1311" s="2"/>
      <c r="FB1311" s="2"/>
      <c r="FC1311" s="2"/>
      <c r="FD1311" s="2"/>
      <c r="FE1311" s="2"/>
      <c r="FF1311" s="2"/>
      <c r="FG1311" s="2"/>
      <c r="FH1311" s="2"/>
      <c r="FI1311" s="2"/>
      <c r="FJ1311" s="2"/>
      <c r="FK1311" s="2"/>
      <c r="FL1311" s="2"/>
      <c r="FM1311" s="2"/>
      <c r="FN1311" s="2"/>
      <c r="FO1311" s="2"/>
      <c r="FP1311" s="2"/>
      <c r="FQ1311" s="2"/>
      <c r="FR1311" s="2"/>
      <c r="FS1311" s="2"/>
      <c r="FT1311" s="2"/>
      <c r="FU1311" s="2"/>
      <c r="FV1311" s="2"/>
      <c r="FW1311" s="2"/>
      <c r="FX1311" s="2"/>
      <c r="FY1311" s="2"/>
      <c r="FZ1311" s="2"/>
      <c r="GA1311" s="2"/>
      <c r="GB1311" s="2"/>
      <c r="GC1311" s="2"/>
      <c r="GD1311" s="2"/>
      <c r="GE1311" s="2"/>
      <c r="GF1311" s="2"/>
      <c r="GG1311" s="2"/>
      <c r="GH1311" s="2"/>
      <c r="GI1311" s="2"/>
      <c r="GJ1311" s="2"/>
      <c r="GK1311" s="2"/>
      <c r="GL1311" s="2"/>
      <c r="GM1311" s="2"/>
      <c r="GN1311" s="2"/>
      <c r="GO1311" s="2"/>
      <c r="GP1311" s="2"/>
      <c r="GQ1311" s="2"/>
      <c r="GR1311" s="2"/>
      <c r="GS1311" s="2"/>
      <c r="GT1311" s="2"/>
      <c r="GU1311" s="2"/>
      <c r="GV1311" s="2"/>
      <c r="GW1311" s="2"/>
      <c r="GX1311" s="2"/>
      <c r="GY1311" s="2"/>
      <c r="GZ1311" s="2"/>
      <c r="HA1311" s="2"/>
      <c r="HB1311" s="2"/>
      <c r="HC1311" s="2"/>
      <c r="HD1311" s="2"/>
      <c r="HE1311" s="2"/>
      <c r="HF1311" s="2"/>
      <c r="HG1311" s="2"/>
      <c r="HH1311" s="2"/>
      <c r="HI1311" s="2"/>
      <c r="HJ1311" s="2"/>
      <c r="HK1311" s="2"/>
      <c r="HL1311" s="2"/>
      <c r="HM1311" s="2"/>
      <c r="HN1311" s="2"/>
      <c r="HO1311" s="2"/>
      <c r="HP1311" s="2"/>
      <c r="HQ1311" s="2"/>
      <c r="HR1311" s="2"/>
      <c r="HS1311" s="2"/>
      <c r="HT1311" s="2"/>
      <c r="HU1311" s="2"/>
      <c r="HV1311" s="2"/>
      <c r="HW1311" s="2"/>
      <c r="HX1311" s="2"/>
      <c r="HY1311" s="2"/>
      <c r="HZ1311" s="2"/>
      <c r="IA1311" s="2"/>
      <c r="IB1311" s="2"/>
      <c r="IC1311" s="2"/>
      <c r="ID1311" s="2"/>
      <c r="IE1311" s="2"/>
      <c r="IF1311" s="2"/>
      <c r="IG1311" s="2"/>
    </row>
    <row r="1312" spans="1:241" s="3" customFormat="1" x14ac:dyDescent="0.25">
      <c r="A1312" s="33"/>
      <c r="B1312" s="29"/>
      <c r="C1312" s="29"/>
      <c r="D1312" s="30"/>
      <c r="E1312" s="29"/>
      <c r="F1312" s="29"/>
      <c r="G1312" s="29"/>
      <c r="H1312" s="29"/>
      <c r="L1312" s="57"/>
      <c r="M1312" s="57"/>
      <c r="N1312" s="57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  <c r="CC1312" s="2"/>
      <c r="CD1312" s="2"/>
      <c r="CE1312" s="2"/>
      <c r="CF1312" s="2"/>
      <c r="CG1312" s="2"/>
      <c r="CH1312" s="2"/>
      <c r="CI1312" s="2"/>
      <c r="CJ1312" s="2"/>
      <c r="CK1312" s="2"/>
      <c r="CL1312" s="2"/>
      <c r="CM1312" s="2"/>
      <c r="CN1312" s="2"/>
      <c r="CO1312" s="2"/>
      <c r="CP1312" s="2"/>
      <c r="CQ1312" s="2"/>
      <c r="CR1312" s="2"/>
      <c r="CS1312" s="2"/>
      <c r="CT1312" s="2"/>
      <c r="CU1312" s="2"/>
      <c r="CV1312" s="2"/>
      <c r="CW1312" s="2"/>
      <c r="CX1312" s="2"/>
      <c r="CY1312" s="2"/>
      <c r="CZ1312" s="2"/>
      <c r="DA1312" s="2"/>
      <c r="DB1312" s="2"/>
      <c r="DC1312" s="2"/>
      <c r="DD1312" s="2"/>
      <c r="DE1312" s="2"/>
      <c r="DF1312" s="2"/>
      <c r="DG1312" s="2"/>
      <c r="DH1312" s="2"/>
      <c r="DI1312" s="2"/>
      <c r="DJ1312" s="2"/>
      <c r="DK1312" s="2"/>
      <c r="DL1312" s="2"/>
      <c r="DM1312" s="2"/>
      <c r="DN1312" s="2"/>
      <c r="DO1312" s="2"/>
      <c r="DP1312" s="2"/>
      <c r="DQ1312" s="2"/>
      <c r="DR1312" s="2"/>
      <c r="DS1312" s="2"/>
      <c r="DT1312" s="2"/>
      <c r="DU1312" s="2"/>
      <c r="DV1312" s="2"/>
      <c r="DW1312" s="2"/>
      <c r="DX1312" s="2"/>
      <c r="DY1312" s="2"/>
      <c r="DZ1312" s="2"/>
      <c r="EA1312" s="2"/>
      <c r="EB1312" s="2"/>
      <c r="EC1312" s="2"/>
      <c r="ED1312" s="2"/>
      <c r="EE1312" s="2"/>
      <c r="EF1312" s="2"/>
      <c r="EG1312" s="2"/>
      <c r="EH1312" s="2"/>
      <c r="EI1312" s="2"/>
      <c r="EJ1312" s="2"/>
      <c r="EK1312" s="2"/>
      <c r="EL1312" s="2"/>
      <c r="EM1312" s="2"/>
      <c r="EN1312" s="2"/>
      <c r="EO1312" s="2"/>
      <c r="EP1312" s="2"/>
      <c r="EQ1312" s="2"/>
      <c r="ER1312" s="2"/>
      <c r="ES1312" s="2"/>
      <c r="ET1312" s="2"/>
      <c r="EU1312" s="2"/>
      <c r="EV1312" s="2"/>
      <c r="EW1312" s="2"/>
      <c r="EX1312" s="2"/>
      <c r="EY1312" s="2"/>
      <c r="EZ1312" s="2"/>
      <c r="FA1312" s="2"/>
      <c r="FB1312" s="2"/>
      <c r="FC1312" s="2"/>
      <c r="FD1312" s="2"/>
      <c r="FE1312" s="2"/>
      <c r="FF1312" s="2"/>
      <c r="FG1312" s="2"/>
      <c r="FH1312" s="2"/>
      <c r="FI1312" s="2"/>
      <c r="FJ1312" s="2"/>
      <c r="FK1312" s="2"/>
      <c r="FL1312" s="2"/>
      <c r="FM1312" s="2"/>
      <c r="FN1312" s="2"/>
      <c r="FO1312" s="2"/>
      <c r="FP1312" s="2"/>
      <c r="FQ1312" s="2"/>
      <c r="FR1312" s="2"/>
      <c r="FS1312" s="2"/>
      <c r="FT1312" s="2"/>
      <c r="FU1312" s="2"/>
      <c r="FV1312" s="2"/>
      <c r="FW1312" s="2"/>
      <c r="FX1312" s="2"/>
      <c r="FY1312" s="2"/>
      <c r="FZ1312" s="2"/>
      <c r="GA1312" s="2"/>
      <c r="GB1312" s="2"/>
      <c r="GC1312" s="2"/>
      <c r="GD1312" s="2"/>
      <c r="GE1312" s="2"/>
      <c r="GF1312" s="2"/>
      <c r="GG1312" s="2"/>
      <c r="GH1312" s="2"/>
      <c r="GI1312" s="2"/>
      <c r="GJ1312" s="2"/>
      <c r="GK1312" s="2"/>
      <c r="GL1312" s="2"/>
      <c r="GM1312" s="2"/>
      <c r="GN1312" s="2"/>
      <c r="GO1312" s="2"/>
      <c r="GP1312" s="2"/>
      <c r="GQ1312" s="2"/>
      <c r="GR1312" s="2"/>
      <c r="GS1312" s="2"/>
      <c r="GT1312" s="2"/>
      <c r="GU1312" s="2"/>
      <c r="GV1312" s="2"/>
      <c r="GW1312" s="2"/>
      <c r="GX1312" s="2"/>
      <c r="GY1312" s="2"/>
      <c r="GZ1312" s="2"/>
      <c r="HA1312" s="2"/>
      <c r="HB1312" s="2"/>
      <c r="HC1312" s="2"/>
      <c r="HD1312" s="2"/>
      <c r="HE1312" s="2"/>
      <c r="HF1312" s="2"/>
      <c r="HG1312" s="2"/>
      <c r="HH1312" s="2"/>
      <c r="HI1312" s="2"/>
      <c r="HJ1312" s="2"/>
      <c r="HK1312" s="2"/>
      <c r="HL1312" s="2"/>
      <c r="HM1312" s="2"/>
      <c r="HN1312" s="2"/>
      <c r="HO1312" s="2"/>
      <c r="HP1312" s="2"/>
      <c r="HQ1312" s="2"/>
      <c r="HR1312" s="2"/>
      <c r="HS1312" s="2"/>
      <c r="HT1312" s="2"/>
      <c r="HU1312" s="2"/>
      <c r="HV1312" s="2"/>
      <c r="HW1312" s="2"/>
      <c r="HX1312" s="2"/>
      <c r="HY1312" s="2"/>
      <c r="HZ1312" s="2"/>
      <c r="IA1312" s="2"/>
      <c r="IB1312" s="2"/>
      <c r="IC1312" s="2"/>
      <c r="ID1312" s="2"/>
      <c r="IE1312" s="2"/>
      <c r="IF1312" s="2"/>
      <c r="IG1312" s="2"/>
    </row>
    <row r="1313" spans="1:241" s="3" customFormat="1" x14ac:dyDescent="0.25">
      <c r="A1313" s="33"/>
      <c r="B1313" s="29"/>
      <c r="C1313" s="29"/>
      <c r="D1313" s="30"/>
      <c r="E1313" s="29"/>
      <c r="F1313" s="29"/>
      <c r="G1313" s="29"/>
      <c r="H1313" s="29"/>
      <c r="L1313" s="57"/>
      <c r="M1313" s="57"/>
      <c r="N1313" s="57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  <c r="CC1313" s="2"/>
      <c r="CD1313" s="2"/>
      <c r="CE1313" s="2"/>
      <c r="CF1313" s="2"/>
      <c r="CG1313" s="2"/>
      <c r="CH1313" s="2"/>
      <c r="CI1313" s="2"/>
      <c r="CJ1313" s="2"/>
      <c r="CK1313" s="2"/>
      <c r="CL1313" s="2"/>
      <c r="CM1313" s="2"/>
      <c r="CN1313" s="2"/>
      <c r="CO1313" s="2"/>
      <c r="CP1313" s="2"/>
      <c r="CQ1313" s="2"/>
      <c r="CR1313" s="2"/>
      <c r="CS1313" s="2"/>
      <c r="CT1313" s="2"/>
      <c r="CU1313" s="2"/>
      <c r="CV1313" s="2"/>
      <c r="CW1313" s="2"/>
      <c r="CX1313" s="2"/>
      <c r="CY1313" s="2"/>
      <c r="CZ1313" s="2"/>
      <c r="DA1313" s="2"/>
      <c r="DB1313" s="2"/>
      <c r="DC1313" s="2"/>
      <c r="DD1313" s="2"/>
      <c r="DE1313" s="2"/>
      <c r="DF1313" s="2"/>
      <c r="DG1313" s="2"/>
      <c r="DH1313" s="2"/>
      <c r="DI1313" s="2"/>
      <c r="DJ1313" s="2"/>
      <c r="DK1313" s="2"/>
      <c r="DL1313" s="2"/>
      <c r="DM1313" s="2"/>
      <c r="DN1313" s="2"/>
      <c r="DO1313" s="2"/>
      <c r="DP1313" s="2"/>
      <c r="DQ1313" s="2"/>
      <c r="DR1313" s="2"/>
      <c r="DS1313" s="2"/>
      <c r="DT1313" s="2"/>
      <c r="DU1313" s="2"/>
      <c r="DV1313" s="2"/>
      <c r="DW1313" s="2"/>
      <c r="DX1313" s="2"/>
      <c r="DY1313" s="2"/>
      <c r="DZ1313" s="2"/>
      <c r="EA1313" s="2"/>
      <c r="EB1313" s="2"/>
      <c r="EC1313" s="2"/>
      <c r="ED1313" s="2"/>
      <c r="EE1313" s="2"/>
      <c r="EF1313" s="2"/>
      <c r="EG1313" s="2"/>
      <c r="EH1313" s="2"/>
      <c r="EI1313" s="2"/>
      <c r="EJ1313" s="2"/>
      <c r="EK1313" s="2"/>
      <c r="EL1313" s="2"/>
      <c r="EM1313" s="2"/>
      <c r="EN1313" s="2"/>
      <c r="EO1313" s="2"/>
      <c r="EP1313" s="2"/>
      <c r="EQ1313" s="2"/>
      <c r="ER1313" s="2"/>
      <c r="ES1313" s="2"/>
      <c r="ET1313" s="2"/>
      <c r="EU1313" s="2"/>
      <c r="EV1313" s="2"/>
      <c r="EW1313" s="2"/>
      <c r="EX1313" s="2"/>
      <c r="EY1313" s="2"/>
      <c r="EZ1313" s="2"/>
      <c r="FA1313" s="2"/>
      <c r="FB1313" s="2"/>
      <c r="FC1313" s="2"/>
      <c r="FD1313" s="2"/>
      <c r="FE1313" s="2"/>
      <c r="FF1313" s="2"/>
      <c r="FG1313" s="2"/>
      <c r="FH1313" s="2"/>
      <c r="FI1313" s="2"/>
      <c r="FJ1313" s="2"/>
      <c r="FK1313" s="2"/>
      <c r="FL1313" s="2"/>
      <c r="FM1313" s="2"/>
      <c r="FN1313" s="2"/>
      <c r="FO1313" s="2"/>
      <c r="FP1313" s="2"/>
      <c r="FQ1313" s="2"/>
      <c r="FR1313" s="2"/>
      <c r="FS1313" s="2"/>
      <c r="FT1313" s="2"/>
      <c r="FU1313" s="2"/>
      <c r="FV1313" s="2"/>
      <c r="FW1313" s="2"/>
      <c r="FX1313" s="2"/>
      <c r="FY1313" s="2"/>
      <c r="FZ1313" s="2"/>
      <c r="GA1313" s="2"/>
      <c r="GB1313" s="2"/>
      <c r="GC1313" s="2"/>
      <c r="GD1313" s="2"/>
      <c r="GE1313" s="2"/>
      <c r="GF1313" s="2"/>
      <c r="GG1313" s="2"/>
      <c r="GH1313" s="2"/>
      <c r="GI1313" s="2"/>
      <c r="GJ1313" s="2"/>
      <c r="GK1313" s="2"/>
      <c r="GL1313" s="2"/>
      <c r="GM1313" s="2"/>
      <c r="GN1313" s="2"/>
      <c r="GO1313" s="2"/>
      <c r="GP1313" s="2"/>
      <c r="GQ1313" s="2"/>
      <c r="GR1313" s="2"/>
      <c r="GS1313" s="2"/>
      <c r="GT1313" s="2"/>
      <c r="GU1313" s="2"/>
      <c r="GV1313" s="2"/>
      <c r="GW1313" s="2"/>
      <c r="GX1313" s="2"/>
      <c r="GY1313" s="2"/>
      <c r="GZ1313" s="2"/>
      <c r="HA1313" s="2"/>
      <c r="HB1313" s="2"/>
      <c r="HC1313" s="2"/>
      <c r="HD1313" s="2"/>
      <c r="HE1313" s="2"/>
      <c r="HF1313" s="2"/>
      <c r="HG1313" s="2"/>
      <c r="HH1313" s="2"/>
      <c r="HI1313" s="2"/>
      <c r="HJ1313" s="2"/>
      <c r="HK1313" s="2"/>
      <c r="HL1313" s="2"/>
      <c r="HM1313" s="2"/>
      <c r="HN1313" s="2"/>
      <c r="HO1313" s="2"/>
      <c r="HP1313" s="2"/>
      <c r="HQ1313" s="2"/>
      <c r="HR1313" s="2"/>
      <c r="HS1313" s="2"/>
      <c r="HT1313" s="2"/>
      <c r="HU1313" s="2"/>
      <c r="HV1313" s="2"/>
      <c r="HW1313" s="2"/>
      <c r="HX1313" s="2"/>
      <c r="HY1313" s="2"/>
      <c r="HZ1313" s="2"/>
      <c r="IA1313" s="2"/>
      <c r="IB1313" s="2"/>
      <c r="IC1313" s="2"/>
      <c r="ID1313" s="2"/>
      <c r="IE1313" s="2"/>
      <c r="IF1313" s="2"/>
      <c r="IG1313" s="2"/>
    </row>
    <row r="1314" spans="1:241" s="3" customFormat="1" x14ac:dyDescent="0.25">
      <c r="A1314" s="33"/>
      <c r="B1314" s="29"/>
      <c r="C1314" s="29"/>
      <c r="D1314" s="30"/>
      <c r="E1314" s="29"/>
      <c r="F1314" s="29"/>
      <c r="G1314" s="29"/>
      <c r="H1314" s="29"/>
      <c r="L1314" s="57"/>
      <c r="M1314" s="57"/>
      <c r="N1314" s="57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  <c r="CC1314" s="2"/>
      <c r="CD1314" s="2"/>
      <c r="CE1314" s="2"/>
      <c r="CF1314" s="2"/>
      <c r="CG1314" s="2"/>
      <c r="CH1314" s="2"/>
      <c r="CI1314" s="2"/>
      <c r="CJ1314" s="2"/>
      <c r="CK1314" s="2"/>
      <c r="CL1314" s="2"/>
      <c r="CM1314" s="2"/>
      <c r="CN1314" s="2"/>
      <c r="CO1314" s="2"/>
      <c r="CP1314" s="2"/>
      <c r="CQ1314" s="2"/>
      <c r="CR1314" s="2"/>
      <c r="CS1314" s="2"/>
      <c r="CT1314" s="2"/>
      <c r="CU1314" s="2"/>
      <c r="CV1314" s="2"/>
      <c r="CW1314" s="2"/>
      <c r="CX1314" s="2"/>
      <c r="CY1314" s="2"/>
      <c r="CZ1314" s="2"/>
      <c r="DA1314" s="2"/>
      <c r="DB1314" s="2"/>
      <c r="DC1314" s="2"/>
      <c r="DD1314" s="2"/>
      <c r="DE1314" s="2"/>
      <c r="DF1314" s="2"/>
      <c r="DG1314" s="2"/>
      <c r="DH1314" s="2"/>
      <c r="DI1314" s="2"/>
      <c r="DJ1314" s="2"/>
      <c r="DK1314" s="2"/>
      <c r="DL1314" s="2"/>
      <c r="DM1314" s="2"/>
      <c r="DN1314" s="2"/>
      <c r="DO1314" s="2"/>
      <c r="DP1314" s="2"/>
      <c r="DQ1314" s="2"/>
      <c r="DR1314" s="2"/>
      <c r="DS1314" s="2"/>
      <c r="DT1314" s="2"/>
      <c r="DU1314" s="2"/>
      <c r="DV1314" s="2"/>
      <c r="DW1314" s="2"/>
      <c r="DX1314" s="2"/>
      <c r="DY1314" s="2"/>
      <c r="DZ1314" s="2"/>
      <c r="EA1314" s="2"/>
      <c r="EB1314" s="2"/>
      <c r="EC1314" s="2"/>
      <c r="ED1314" s="2"/>
      <c r="EE1314" s="2"/>
      <c r="EF1314" s="2"/>
      <c r="EG1314" s="2"/>
      <c r="EH1314" s="2"/>
      <c r="EI1314" s="2"/>
      <c r="EJ1314" s="2"/>
      <c r="EK1314" s="2"/>
      <c r="EL1314" s="2"/>
      <c r="EM1314" s="2"/>
      <c r="EN1314" s="2"/>
      <c r="EO1314" s="2"/>
      <c r="EP1314" s="2"/>
      <c r="EQ1314" s="2"/>
      <c r="ER1314" s="2"/>
      <c r="ES1314" s="2"/>
      <c r="ET1314" s="2"/>
      <c r="EU1314" s="2"/>
      <c r="EV1314" s="2"/>
      <c r="EW1314" s="2"/>
      <c r="EX1314" s="2"/>
      <c r="EY1314" s="2"/>
      <c r="EZ1314" s="2"/>
      <c r="FA1314" s="2"/>
      <c r="FB1314" s="2"/>
      <c r="FC1314" s="2"/>
      <c r="FD1314" s="2"/>
      <c r="FE1314" s="2"/>
      <c r="FF1314" s="2"/>
      <c r="FG1314" s="2"/>
      <c r="FH1314" s="2"/>
      <c r="FI1314" s="2"/>
      <c r="FJ1314" s="2"/>
      <c r="FK1314" s="2"/>
      <c r="FL1314" s="2"/>
      <c r="FM1314" s="2"/>
      <c r="FN1314" s="2"/>
      <c r="FO1314" s="2"/>
      <c r="FP1314" s="2"/>
      <c r="FQ1314" s="2"/>
      <c r="FR1314" s="2"/>
      <c r="FS1314" s="2"/>
      <c r="FT1314" s="2"/>
      <c r="FU1314" s="2"/>
      <c r="FV1314" s="2"/>
      <c r="FW1314" s="2"/>
      <c r="FX1314" s="2"/>
      <c r="FY1314" s="2"/>
      <c r="FZ1314" s="2"/>
      <c r="GA1314" s="2"/>
      <c r="GB1314" s="2"/>
      <c r="GC1314" s="2"/>
      <c r="GD1314" s="2"/>
      <c r="GE1314" s="2"/>
      <c r="GF1314" s="2"/>
      <c r="GG1314" s="2"/>
      <c r="GH1314" s="2"/>
      <c r="GI1314" s="2"/>
      <c r="GJ1314" s="2"/>
      <c r="GK1314" s="2"/>
      <c r="GL1314" s="2"/>
      <c r="GM1314" s="2"/>
      <c r="GN1314" s="2"/>
      <c r="GO1314" s="2"/>
      <c r="GP1314" s="2"/>
      <c r="GQ1314" s="2"/>
      <c r="GR1314" s="2"/>
      <c r="GS1314" s="2"/>
      <c r="GT1314" s="2"/>
      <c r="GU1314" s="2"/>
      <c r="GV1314" s="2"/>
      <c r="GW1314" s="2"/>
      <c r="GX1314" s="2"/>
      <c r="GY1314" s="2"/>
      <c r="GZ1314" s="2"/>
      <c r="HA1314" s="2"/>
      <c r="HB1314" s="2"/>
      <c r="HC1314" s="2"/>
      <c r="HD1314" s="2"/>
      <c r="HE1314" s="2"/>
      <c r="HF1314" s="2"/>
      <c r="HG1314" s="2"/>
      <c r="HH1314" s="2"/>
      <c r="HI1314" s="2"/>
      <c r="HJ1314" s="2"/>
      <c r="HK1314" s="2"/>
      <c r="HL1314" s="2"/>
      <c r="HM1314" s="2"/>
      <c r="HN1314" s="2"/>
      <c r="HO1314" s="2"/>
      <c r="HP1314" s="2"/>
      <c r="HQ1314" s="2"/>
      <c r="HR1314" s="2"/>
      <c r="HS1314" s="2"/>
      <c r="HT1314" s="2"/>
      <c r="HU1314" s="2"/>
      <c r="HV1314" s="2"/>
      <c r="HW1314" s="2"/>
      <c r="HX1314" s="2"/>
      <c r="HY1314" s="2"/>
      <c r="HZ1314" s="2"/>
      <c r="IA1314" s="2"/>
      <c r="IB1314" s="2"/>
      <c r="IC1314" s="2"/>
      <c r="ID1314" s="2"/>
      <c r="IE1314" s="2"/>
      <c r="IF1314" s="2"/>
      <c r="IG1314" s="2"/>
    </row>
    <row r="1315" spans="1:241" s="3" customFormat="1" x14ac:dyDescent="0.25">
      <c r="A1315" s="33"/>
      <c r="B1315" s="29"/>
      <c r="C1315" s="29"/>
      <c r="D1315" s="30"/>
      <c r="E1315" s="29"/>
      <c r="F1315" s="29"/>
      <c r="G1315" s="29"/>
      <c r="H1315" s="29"/>
      <c r="L1315" s="57"/>
      <c r="M1315" s="57"/>
      <c r="N1315" s="57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  <c r="CC1315" s="2"/>
      <c r="CD1315" s="2"/>
      <c r="CE1315" s="2"/>
      <c r="CF1315" s="2"/>
      <c r="CG1315" s="2"/>
      <c r="CH1315" s="2"/>
      <c r="CI1315" s="2"/>
      <c r="CJ1315" s="2"/>
      <c r="CK1315" s="2"/>
      <c r="CL1315" s="2"/>
      <c r="CM1315" s="2"/>
      <c r="CN1315" s="2"/>
      <c r="CO1315" s="2"/>
      <c r="CP1315" s="2"/>
      <c r="CQ1315" s="2"/>
      <c r="CR1315" s="2"/>
      <c r="CS1315" s="2"/>
      <c r="CT1315" s="2"/>
      <c r="CU1315" s="2"/>
      <c r="CV1315" s="2"/>
      <c r="CW1315" s="2"/>
      <c r="CX1315" s="2"/>
      <c r="CY1315" s="2"/>
      <c r="CZ1315" s="2"/>
      <c r="DA1315" s="2"/>
      <c r="DB1315" s="2"/>
      <c r="DC1315" s="2"/>
      <c r="DD1315" s="2"/>
      <c r="DE1315" s="2"/>
      <c r="DF1315" s="2"/>
      <c r="DG1315" s="2"/>
      <c r="DH1315" s="2"/>
      <c r="DI1315" s="2"/>
      <c r="DJ1315" s="2"/>
      <c r="DK1315" s="2"/>
      <c r="DL1315" s="2"/>
      <c r="DM1315" s="2"/>
      <c r="DN1315" s="2"/>
      <c r="DO1315" s="2"/>
      <c r="DP1315" s="2"/>
      <c r="DQ1315" s="2"/>
      <c r="DR1315" s="2"/>
      <c r="DS1315" s="2"/>
      <c r="DT1315" s="2"/>
      <c r="DU1315" s="2"/>
      <c r="DV1315" s="2"/>
      <c r="DW1315" s="2"/>
      <c r="DX1315" s="2"/>
      <c r="DY1315" s="2"/>
      <c r="DZ1315" s="2"/>
      <c r="EA1315" s="2"/>
      <c r="EB1315" s="2"/>
      <c r="EC1315" s="2"/>
      <c r="ED1315" s="2"/>
      <c r="EE1315" s="2"/>
      <c r="EF1315" s="2"/>
      <c r="EG1315" s="2"/>
      <c r="EH1315" s="2"/>
      <c r="EI1315" s="2"/>
      <c r="EJ1315" s="2"/>
      <c r="EK1315" s="2"/>
      <c r="EL1315" s="2"/>
      <c r="EM1315" s="2"/>
      <c r="EN1315" s="2"/>
      <c r="EO1315" s="2"/>
      <c r="EP1315" s="2"/>
      <c r="EQ1315" s="2"/>
      <c r="ER1315" s="2"/>
      <c r="ES1315" s="2"/>
      <c r="ET1315" s="2"/>
      <c r="EU1315" s="2"/>
      <c r="EV1315" s="2"/>
      <c r="EW1315" s="2"/>
      <c r="EX1315" s="2"/>
      <c r="EY1315" s="2"/>
      <c r="EZ1315" s="2"/>
      <c r="FA1315" s="2"/>
      <c r="FB1315" s="2"/>
      <c r="FC1315" s="2"/>
      <c r="FD1315" s="2"/>
      <c r="FE1315" s="2"/>
      <c r="FF1315" s="2"/>
      <c r="FG1315" s="2"/>
      <c r="FH1315" s="2"/>
      <c r="FI1315" s="2"/>
      <c r="FJ1315" s="2"/>
      <c r="FK1315" s="2"/>
      <c r="FL1315" s="2"/>
      <c r="FM1315" s="2"/>
      <c r="FN1315" s="2"/>
      <c r="FO1315" s="2"/>
      <c r="FP1315" s="2"/>
      <c r="FQ1315" s="2"/>
      <c r="FR1315" s="2"/>
      <c r="FS1315" s="2"/>
      <c r="FT1315" s="2"/>
      <c r="FU1315" s="2"/>
      <c r="FV1315" s="2"/>
      <c r="FW1315" s="2"/>
      <c r="FX1315" s="2"/>
      <c r="FY1315" s="2"/>
      <c r="FZ1315" s="2"/>
      <c r="GA1315" s="2"/>
      <c r="GB1315" s="2"/>
      <c r="GC1315" s="2"/>
      <c r="GD1315" s="2"/>
      <c r="GE1315" s="2"/>
      <c r="GF1315" s="2"/>
      <c r="GG1315" s="2"/>
      <c r="GH1315" s="2"/>
      <c r="GI1315" s="2"/>
      <c r="GJ1315" s="2"/>
      <c r="GK1315" s="2"/>
      <c r="GL1315" s="2"/>
      <c r="GM1315" s="2"/>
      <c r="GN1315" s="2"/>
      <c r="GO1315" s="2"/>
      <c r="GP1315" s="2"/>
      <c r="GQ1315" s="2"/>
      <c r="GR1315" s="2"/>
      <c r="GS1315" s="2"/>
      <c r="GT1315" s="2"/>
      <c r="GU1315" s="2"/>
      <c r="GV1315" s="2"/>
      <c r="GW1315" s="2"/>
      <c r="GX1315" s="2"/>
      <c r="GY1315" s="2"/>
      <c r="GZ1315" s="2"/>
      <c r="HA1315" s="2"/>
      <c r="HB1315" s="2"/>
      <c r="HC1315" s="2"/>
      <c r="HD1315" s="2"/>
      <c r="HE1315" s="2"/>
      <c r="HF1315" s="2"/>
      <c r="HG1315" s="2"/>
      <c r="HH1315" s="2"/>
      <c r="HI1315" s="2"/>
      <c r="HJ1315" s="2"/>
      <c r="HK1315" s="2"/>
      <c r="HL1315" s="2"/>
      <c r="HM1315" s="2"/>
      <c r="HN1315" s="2"/>
      <c r="HO1315" s="2"/>
      <c r="HP1315" s="2"/>
      <c r="HQ1315" s="2"/>
      <c r="HR1315" s="2"/>
      <c r="HS1315" s="2"/>
      <c r="HT1315" s="2"/>
      <c r="HU1315" s="2"/>
      <c r="HV1315" s="2"/>
      <c r="HW1315" s="2"/>
      <c r="HX1315" s="2"/>
      <c r="HY1315" s="2"/>
      <c r="HZ1315" s="2"/>
      <c r="IA1315" s="2"/>
      <c r="IB1315" s="2"/>
      <c r="IC1315" s="2"/>
      <c r="ID1315" s="2"/>
      <c r="IE1315" s="2"/>
      <c r="IF1315" s="2"/>
      <c r="IG1315" s="2"/>
    </row>
    <row r="1316" spans="1:241" s="3" customFormat="1" x14ac:dyDescent="0.25">
      <c r="A1316" s="33"/>
      <c r="B1316" s="29"/>
      <c r="C1316" s="29"/>
      <c r="D1316" s="30"/>
      <c r="E1316" s="29"/>
      <c r="F1316" s="29"/>
      <c r="G1316" s="29"/>
      <c r="H1316" s="29"/>
      <c r="L1316" s="57"/>
      <c r="M1316" s="57"/>
      <c r="N1316" s="57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  <c r="CC1316" s="2"/>
      <c r="CD1316" s="2"/>
      <c r="CE1316" s="2"/>
      <c r="CF1316" s="2"/>
      <c r="CG1316" s="2"/>
      <c r="CH1316" s="2"/>
      <c r="CI1316" s="2"/>
      <c r="CJ1316" s="2"/>
      <c r="CK1316" s="2"/>
      <c r="CL1316" s="2"/>
      <c r="CM1316" s="2"/>
      <c r="CN1316" s="2"/>
      <c r="CO1316" s="2"/>
      <c r="CP1316" s="2"/>
      <c r="CQ1316" s="2"/>
      <c r="CR1316" s="2"/>
      <c r="CS1316" s="2"/>
      <c r="CT1316" s="2"/>
      <c r="CU1316" s="2"/>
      <c r="CV1316" s="2"/>
      <c r="CW1316" s="2"/>
      <c r="CX1316" s="2"/>
      <c r="CY1316" s="2"/>
      <c r="CZ1316" s="2"/>
      <c r="DA1316" s="2"/>
      <c r="DB1316" s="2"/>
      <c r="DC1316" s="2"/>
      <c r="DD1316" s="2"/>
      <c r="DE1316" s="2"/>
      <c r="DF1316" s="2"/>
      <c r="DG1316" s="2"/>
      <c r="DH1316" s="2"/>
      <c r="DI1316" s="2"/>
      <c r="DJ1316" s="2"/>
      <c r="DK1316" s="2"/>
      <c r="DL1316" s="2"/>
      <c r="DM1316" s="2"/>
      <c r="DN1316" s="2"/>
      <c r="DO1316" s="2"/>
      <c r="DP1316" s="2"/>
      <c r="DQ1316" s="2"/>
      <c r="DR1316" s="2"/>
      <c r="DS1316" s="2"/>
      <c r="DT1316" s="2"/>
      <c r="DU1316" s="2"/>
      <c r="DV1316" s="2"/>
      <c r="DW1316" s="2"/>
      <c r="DX1316" s="2"/>
      <c r="DY1316" s="2"/>
      <c r="DZ1316" s="2"/>
      <c r="EA1316" s="2"/>
      <c r="EB1316" s="2"/>
      <c r="EC1316" s="2"/>
      <c r="ED1316" s="2"/>
      <c r="EE1316" s="2"/>
      <c r="EF1316" s="2"/>
      <c r="EG1316" s="2"/>
      <c r="EH1316" s="2"/>
      <c r="EI1316" s="2"/>
      <c r="EJ1316" s="2"/>
      <c r="EK1316" s="2"/>
      <c r="EL1316" s="2"/>
      <c r="EM1316" s="2"/>
      <c r="EN1316" s="2"/>
      <c r="EO1316" s="2"/>
      <c r="EP1316" s="2"/>
      <c r="EQ1316" s="2"/>
      <c r="ER1316" s="2"/>
      <c r="ES1316" s="2"/>
      <c r="ET1316" s="2"/>
      <c r="EU1316" s="2"/>
      <c r="EV1316" s="2"/>
      <c r="EW1316" s="2"/>
      <c r="EX1316" s="2"/>
      <c r="EY1316" s="2"/>
      <c r="EZ1316" s="2"/>
      <c r="FA1316" s="2"/>
      <c r="FB1316" s="2"/>
      <c r="FC1316" s="2"/>
      <c r="FD1316" s="2"/>
      <c r="FE1316" s="2"/>
      <c r="FF1316" s="2"/>
      <c r="FG1316" s="2"/>
      <c r="FH1316" s="2"/>
      <c r="FI1316" s="2"/>
      <c r="FJ1316" s="2"/>
      <c r="FK1316" s="2"/>
      <c r="FL1316" s="2"/>
      <c r="FM1316" s="2"/>
      <c r="FN1316" s="2"/>
      <c r="FO1316" s="2"/>
      <c r="FP1316" s="2"/>
      <c r="FQ1316" s="2"/>
      <c r="FR1316" s="2"/>
      <c r="FS1316" s="2"/>
      <c r="FT1316" s="2"/>
      <c r="FU1316" s="2"/>
      <c r="FV1316" s="2"/>
      <c r="FW1316" s="2"/>
      <c r="FX1316" s="2"/>
      <c r="FY1316" s="2"/>
      <c r="FZ1316" s="2"/>
      <c r="GA1316" s="2"/>
      <c r="GB1316" s="2"/>
      <c r="GC1316" s="2"/>
      <c r="GD1316" s="2"/>
      <c r="GE1316" s="2"/>
      <c r="GF1316" s="2"/>
      <c r="GG1316" s="2"/>
      <c r="GH1316" s="2"/>
      <c r="GI1316" s="2"/>
      <c r="GJ1316" s="2"/>
      <c r="GK1316" s="2"/>
      <c r="GL1316" s="2"/>
      <c r="GM1316" s="2"/>
      <c r="GN1316" s="2"/>
      <c r="GO1316" s="2"/>
      <c r="GP1316" s="2"/>
      <c r="GQ1316" s="2"/>
      <c r="GR1316" s="2"/>
      <c r="GS1316" s="2"/>
      <c r="GT1316" s="2"/>
      <c r="GU1316" s="2"/>
      <c r="GV1316" s="2"/>
      <c r="GW1316" s="2"/>
      <c r="GX1316" s="2"/>
      <c r="GY1316" s="2"/>
      <c r="GZ1316" s="2"/>
      <c r="HA1316" s="2"/>
      <c r="HB1316" s="2"/>
      <c r="HC1316" s="2"/>
      <c r="HD1316" s="2"/>
      <c r="HE1316" s="2"/>
      <c r="HF1316" s="2"/>
      <c r="HG1316" s="2"/>
      <c r="HH1316" s="2"/>
      <c r="HI1316" s="2"/>
      <c r="HJ1316" s="2"/>
      <c r="HK1316" s="2"/>
      <c r="HL1316" s="2"/>
      <c r="HM1316" s="2"/>
      <c r="HN1316" s="2"/>
      <c r="HO1316" s="2"/>
      <c r="HP1316" s="2"/>
      <c r="HQ1316" s="2"/>
      <c r="HR1316" s="2"/>
      <c r="HS1316" s="2"/>
      <c r="HT1316" s="2"/>
      <c r="HU1316" s="2"/>
      <c r="HV1316" s="2"/>
      <c r="HW1316" s="2"/>
      <c r="HX1316" s="2"/>
      <c r="HY1316" s="2"/>
      <c r="HZ1316" s="2"/>
      <c r="IA1316" s="2"/>
      <c r="IB1316" s="2"/>
      <c r="IC1316" s="2"/>
      <c r="ID1316" s="2"/>
      <c r="IE1316" s="2"/>
      <c r="IF1316" s="2"/>
      <c r="IG1316" s="2"/>
    </row>
    <row r="1317" spans="1:241" s="3" customFormat="1" x14ac:dyDescent="0.25">
      <c r="A1317" s="33"/>
      <c r="B1317" s="29"/>
      <c r="C1317" s="29"/>
      <c r="D1317" s="30"/>
      <c r="E1317" s="29"/>
      <c r="F1317" s="29"/>
      <c r="G1317" s="29"/>
      <c r="H1317" s="29"/>
      <c r="L1317" s="57"/>
      <c r="M1317" s="57"/>
      <c r="N1317" s="57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  <c r="CC1317" s="2"/>
      <c r="CD1317" s="2"/>
      <c r="CE1317" s="2"/>
      <c r="CF1317" s="2"/>
      <c r="CG1317" s="2"/>
      <c r="CH1317" s="2"/>
      <c r="CI1317" s="2"/>
      <c r="CJ1317" s="2"/>
      <c r="CK1317" s="2"/>
      <c r="CL1317" s="2"/>
      <c r="CM1317" s="2"/>
      <c r="CN1317" s="2"/>
      <c r="CO1317" s="2"/>
      <c r="CP1317" s="2"/>
      <c r="CQ1317" s="2"/>
      <c r="CR1317" s="2"/>
      <c r="CS1317" s="2"/>
      <c r="CT1317" s="2"/>
      <c r="CU1317" s="2"/>
      <c r="CV1317" s="2"/>
      <c r="CW1317" s="2"/>
      <c r="CX1317" s="2"/>
      <c r="CY1317" s="2"/>
      <c r="CZ1317" s="2"/>
      <c r="DA1317" s="2"/>
      <c r="DB1317" s="2"/>
      <c r="DC1317" s="2"/>
      <c r="DD1317" s="2"/>
      <c r="DE1317" s="2"/>
      <c r="DF1317" s="2"/>
      <c r="DG1317" s="2"/>
      <c r="DH1317" s="2"/>
      <c r="DI1317" s="2"/>
      <c r="DJ1317" s="2"/>
      <c r="DK1317" s="2"/>
      <c r="DL1317" s="2"/>
      <c r="DM1317" s="2"/>
      <c r="DN1317" s="2"/>
      <c r="DO1317" s="2"/>
      <c r="DP1317" s="2"/>
      <c r="DQ1317" s="2"/>
      <c r="DR1317" s="2"/>
      <c r="DS1317" s="2"/>
      <c r="DT1317" s="2"/>
      <c r="DU1317" s="2"/>
      <c r="DV1317" s="2"/>
      <c r="DW1317" s="2"/>
      <c r="DX1317" s="2"/>
      <c r="DY1317" s="2"/>
      <c r="DZ1317" s="2"/>
      <c r="EA1317" s="2"/>
      <c r="EB1317" s="2"/>
      <c r="EC1317" s="2"/>
      <c r="ED1317" s="2"/>
      <c r="EE1317" s="2"/>
      <c r="EF1317" s="2"/>
      <c r="EG1317" s="2"/>
      <c r="EH1317" s="2"/>
      <c r="EI1317" s="2"/>
      <c r="EJ1317" s="2"/>
      <c r="EK1317" s="2"/>
      <c r="EL1317" s="2"/>
      <c r="EM1317" s="2"/>
      <c r="EN1317" s="2"/>
      <c r="EO1317" s="2"/>
      <c r="EP1317" s="2"/>
      <c r="EQ1317" s="2"/>
      <c r="ER1317" s="2"/>
      <c r="ES1317" s="2"/>
      <c r="ET1317" s="2"/>
      <c r="EU1317" s="2"/>
      <c r="EV1317" s="2"/>
      <c r="EW1317" s="2"/>
      <c r="EX1317" s="2"/>
      <c r="EY1317" s="2"/>
      <c r="EZ1317" s="2"/>
      <c r="FA1317" s="2"/>
      <c r="FB1317" s="2"/>
      <c r="FC1317" s="2"/>
      <c r="FD1317" s="2"/>
      <c r="FE1317" s="2"/>
      <c r="FF1317" s="2"/>
      <c r="FG1317" s="2"/>
      <c r="FH1317" s="2"/>
      <c r="FI1317" s="2"/>
      <c r="FJ1317" s="2"/>
      <c r="FK1317" s="2"/>
      <c r="FL1317" s="2"/>
      <c r="FM1317" s="2"/>
      <c r="FN1317" s="2"/>
      <c r="FO1317" s="2"/>
      <c r="FP1317" s="2"/>
      <c r="FQ1317" s="2"/>
      <c r="FR1317" s="2"/>
      <c r="FS1317" s="2"/>
      <c r="FT1317" s="2"/>
      <c r="FU1317" s="2"/>
      <c r="FV1317" s="2"/>
      <c r="FW1317" s="2"/>
      <c r="FX1317" s="2"/>
      <c r="FY1317" s="2"/>
      <c r="FZ1317" s="2"/>
      <c r="GA1317" s="2"/>
      <c r="GB1317" s="2"/>
      <c r="GC1317" s="2"/>
      <c r="GD1317" s="2"/>
      <c r="GE1317" s="2"/>
      <c r="GF1317" s="2"/>
      <c r="GG1317" s="2"/>
      <c r="GH1317" s="2"/>
      <c r="GI1317" s="2"/>
      <c r="GJ1317" s="2"/>
      <c r="GK1317" s="2"/>
      <c r="GL1317" s="2"/>
      <c r="GM1317" s="2"/>
      <c r="GN1317" s="2"/>
      <c r="GO1317" s="2"/>
      <c r="GP1317" s="2"/>
      <c r="GQ1317" s="2"/>
      <c r="GR1317" s="2"/>
      <c r="GS1317" s="2"/>
      <c r="GT1317" s="2"/>
      <c r="GU1317" s="2"/>
      <c r="GV1317" s="2"/>
      <c r="GW1317" s="2"/>
      <c r="GX1317" s="2"/>
      <c r="GY1317" s="2"/>
      <c r="GZ1317" s="2"/>
      <c r="HA1317" s="2"/>
      <c r="HB1317" s="2"/>
      <c r="HC1317" s="2"/>
      <c r="HD1317" s="2"/>
      <c r="HE1317" s="2"/>
      <c r="HF1317" s="2"/>
      <c r="HG1317" s="2"/>
      <c r="HH1317" s="2"/>
      <c r="HI1317" s="2"/>
      <c r="HJ1317" s="2"/>
      <c r="HK1317" s="2"/>
      <c r="HL1317" s="2"/>
      <c r="HM1317" s="2"/>
      <c r="HN1317" s="2"/>
      <c r="HO1317" s="2"/>
      <c r="HP1317" s="2"/>
      <c r="HQ1317" s="2"/>
      <c r="HR1317" s="2"/>
      <c r="HS1317" s="2"/>
      <c r="HT1317" s="2"/>
      <c r="HU1317" s="2"/>
      <c r="HV1317" s="2"/>
      <c r="HW1317" s="2"/>
      <c r="HX1317" s="2"/>
      <c r="HY1317" s="2"/>
      <c r="HZ1317" s="2"/>
      <c r="IA1317" s="2"/>
      <c r="IB1317" s="2"/>
      <c r="IC1317" s="2"/>
      <c r="ID1317" s="2"/>
      <c r="IE1317" s="2"/>
      <c r="IF1317" s="2"/>
      <c r="IG1317" s="2"/>
    </row>
    <row r="1318" spans="1:241" s="3" customFormat="1" x14ac:dyDescent="0.25">
      <c r="A1318" s="33"/>
      <c r="B1318" s="29"/>
      <c r="C1318" s="29"/>
      <c r="D1318" s="30"/>
      <c r="E1318" s="29"/>
      <c r="F1318" s="29"/>
      <c r="G1318" s="29"/>
      <c r="H1318" s="29"/>
      <c r="L1318" s="57"/>
      <c r="M1318" s="57"/>
      <c r="N1318" s="57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  <c r="CC1318" s="2"/>
      <c r="CD1318" s="2"/>
      <c r="CE1318" s="2"/>
      <c r="CF1318" s="2"/>
      <c r="CG1318" s="2"/>
      <c r="CH1318" s="2"/>
      <c r="CI1318" s="2"/>
      <c r="CJ1318" s="2"/>
      <c r="CK1318" s="2"/>
      <c r="CL1318" s="2"/>
      <c r="CM1318" s="2"/>
      <c r="CN1318" s="2"/>
      <c r="CO1318" s="2"/>
      <c r="CP1318" s="2"/>
      <c r="CQ1318" s="2"/>
      <c r="CR1318" s="2"/>
      <c r="CS1318" s="2"/>
      <c r="CT1318" s="2"/>
      <c r="CU1318" s="2"/>
      <c r="CV1318" s="2"/>
      <c r="CW1318" s="2"/>
      <c r="CX1318" s="2"/>
      <c r="CY1318" s="2"/>
      <c r="CZ1318" s="2"/>
      <c r="DA1318" s="2"/>
      <c r="DB1318" s="2"/>
      <c r="DC1318" s="2"/>
      <c r="DD1318" s="2"/>
      <c r="DE1318" s="2"/>
      <c r="DF1318" s="2"/>
      <c r="DG1318" s="2"/>
      <c r="DH1318" s="2"/>
      <c r="DI1318" s="2"/>
      <c r="DJ1318" s="2"/>
      <c r="DK1318" s="2"/>
      <c r="DL1318" s="2"/>
      <c r="DM1318" s="2"/>
      <c r="DN1318" s="2"/>
      <c r="DO1318" s="2"/>
      <c r="DP1318" s="2"/>
      <c r="DQ1318" s="2"/>
      <c r="DR1318" s="2"/>
      <c r="DS1318" s="2"/>
      <c r="DT1318" s="2"/>
      <c r="DU1318" s="2"/>
      <c r="DV1318" s="2"/>
      <c r="DW1318" s="2"/>
      <c r="DX1318" s="2"/>
      <c r="DY1318" s="2"/>
      <c r="DZ1318" s="2"/>
      <c r="EA1318" s="2"/>
      <c r="EB1318" s="2"/>
      <c r="EC1318" s="2"/>
      <c r="ED1318" s="2"/>
      <c r="EE1318" s="2"/>
      <c r="EF1318" s="2"/>
      <c r="EG1318" s="2"/>
      <c r="EH1318" s="2"/>
      <c r="EI1318" s="2"/>
      <c r="EJ1318" s="2"/>
      <c r="EK1318" s="2"/>
      <c r="EL1318" s="2"/>
      <c r="EM1318" s="2"/>
      <c r="EN1318" s="2"/>
      <c r="EO1318" s="2"/>
      <c r="EP1318" s="2"/>
      <c r="EQ1318" s="2"/>
      <c r="ER1318" s="2"/>
      <c r="ES1318" s="2"/>
      <c r="ET1318" s="2"/>
      <c r="EU1318" s="2"/>
      <c r="EV1318" s="2"/>
      <c r="EW1318" s="2"/>
      <c r="EX1318" s="2"/>
      <c r="EY1318" s="2"/>
      <c r="EZ1318" s="2"/>
      <c r="FA1318" s="2"/>
      <c r="FB1318" s="2"/>
      <c r="FC1318" s="2"/>
      <c r="FD1318" s="2"/>
      <c r="FE1318" s="2"/>
      <c r="FF1318" s="2"/>
      <c r="FG1318" s="2"/>
      <c r="FH1318" s="2"/>
      <c r="FI1318" s="2"/>
      <c r="FJ1318" s="2"/>
      <c r="FK1318" s="2"/>
      <c r="FL1318" s="2"/>
      <c r="FM1318" s="2"/>
      <c r="FN1318" s="2"/>
      <c r="FO1318" s="2"/>
      <c r="FP1318" s="2"/>
      <c r="FQ1318" s="2"/>
      <c r="FR1318" s="2"/>
      <c r="FS1318" s="2"/>
      <c r="FT1318" s="2"/>
      <c r="FU1318" s="2"/>
      <c r="FV1318" s="2"/>
      <c r="FW1318" s="2"/>
      <c r="FX1318" s="2"/>
      <c r="FY1318" s="2"/>
      <c r="FZ1318" s="2"/>
      <c r="GA1318" s="2"/>
      <c r="GB1318" s="2"/>
      <c r="GC1318" s="2"/>
      <c r="GD1318" s="2"/>
      <c r="GE1318" s="2"/>
      <c r="GF1318" s="2"/>
      <c r="GG1318" s="2"/>
      <c r="GH1318" s="2"/>
      <c r="GI1318" s="2"/>
      <c r="GJ1318" s="2"/>
      <c r="GK1318" s="2"/>
      <c r="GL1318" s="2"/>
      <c r="GM1318" s="2"/>
      <c r="GN1318" s="2"/>
      <c r="GO1318" s="2"/>
      <c r="GP1318" s="2"/>
      <c r="GQ1318" s="2"/>
      <c r="GR1318" s="2"/>
      <c r="GS1318" s="2"/>
      <c r="GT1318" s="2"/>
      <c r="GU1318" s="2"/>
      <c r="GV1318" s="2"/>
      <c r="GW1318" s="2"/>
      <c r="GX1318" s="2"/>
      <c r="GY1318" s="2"/>
      <c r="GZ1318" s="2"/>
      <c r="HA1318" s="2"/>
      <c r="HB1318" s="2"/>
      <c r="HC1318" s="2"/>
      <c r="HD1318" s="2"/>
      <c r="HE1318" s="2"/>
      <c r="HF1318" s="2"/>
      <c r="HG1318" s="2"/>
      <c r="HH1318" s="2"/>
      <c r="HI1318" s="2"/>
      <c r="HJ1318" s="2"/>
      <c r="HK1318" s="2"/>
      <c r="HL1318" s="2"/>
      <c r="HM1318" s="2"/>
      <c r="HN1318" s="2"/>
      <c r="HO1318" s="2"/>
      <c r="HP1318" s="2"/>
      <c r="HQ1318" s="2"/>
      <c r="HR1318" s="2"/>
      <c r="HS1318" s="2"/>
      <c r="HT1318" s="2"/>
      <c r="HU1318" s="2"/>
      <c r="HV1318" s="2"/>
      <c r="HW1318" s="2"/>
      <c r="HX1318" s="2"/>
      <c r="HY1318" s="2"/>
      <c r="HZ1318" s="2"/>
      <c r="IA1318" s="2"/>
      <c r="IB1318" s="2"/>
      <c r="IC1318" s="2"/>
      <c r="ID1318" s="2"/>
      <c r="IE1318" s="2"/>
      <c r="IF1318" s="2"/>
      <c r="IG1318" s="2"/>
    </row>
    <row r="1319" spans="1:241" s="3" customFormat="1" x14ac:dyDescent="0.25">
      <c r="A1319" s="33"/>
      <c r="B1319" s="29"/>
      <c r="C1319" s="29"/>
      <c r="D1319" s="30"/>
      <c r="E1319" s="29"/>
      <c r="F1319" s="29"/>
      <c r="G1319" s="29"/>
      <c r="H1319" s="29"/>
      <c r="L1319" s="57"/>
      <c r="M1319" s="57"/>
      <c r="N1319" s="57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  <c r="CC1319" s="2"/>
      <c r="CD1319" s="2"/>
      <c r="CE1319" s="2"/>
      <c r="CF1319" s="2"/>
      <c r="CG1319" s="2"/>
      <c r="CH1319" s="2"/>
      <c r="CI1319" s="2"/>
      <c r="CJ1319" s="2"/>
      <c r="CK1319" s="2"/>
      <c r="CL1319" s="2"/>
      <c r="CM1319" s="2"/>
      <c r="CN1319" s="2"/>
      <c r="CO1319" s="2"/>
      <c r="CP1319" s="2"/>
      <c r="CQ1319" s="2"/>
      <c r="CR1319" s="2"/>
      <c r="CS1319" s="2"/>
      <c r="CT1319" s="2"/>
      <c r="CU1319" s="2"/>
      <c r="CV1319" s="2"/>
      <c r="CW1319" s="2"/>
      <c r="CX1319" s="2"/>
      <c r="CY1319" s="2"/>
      <c r="CZ1319" s="2"/>
      <c r="DA1319" s="2"/>
      <c r="DB1319" s="2"/>
      <c r="DC1319" s="2"/>
      <c r="DD1319" s="2"/>
      <c r="DE1319" s="2"/>
      <c r="DF1319" s="2"/>
      <c r="DG1319" s="2"/>
      <c r="DH1319" s="2"/>
      <c r="DI1319" s="2"/>
      <c r="DJ1319" s="2"/>
      <c r="DK1319" s="2"/>
      <c r="DL1319" s="2"/>
      <c r="DM1319" s="2"/>
      <c r="DN1319" s="2"/>
      <c r="DO1319" s="2"/>
      <c r="DP1319" s="2"/>
      <c r="DQ1319" s="2"/>
      <c r="DR1319" s="2"/>
      <c r="DS1319" s="2"/>
      <c r="DT1319" s="2"/>
      <c r="DU1319" s="2"/>
      <c r="DV1319" s="2"/>
      <c r="DW1319" s="2"/>
      <c r="DX1319" s="2"/>
      <c r="DY1319" s="2"/>
      <c r="DZ1319" s="2"/>
      <c r="EA1319" s="2"/>
      <c r="EB1319" s="2"/>
      <c r="EC1319" s="2"/>
      <c r="ED1319" s="2"/>
      <c r="EE1319" s="2"/>
      <c r="EF1319" s="2"/>
      <c r="EG1319" s="2"/>
      <c r="EH1319" s="2"/>
      <c r="EI1319" s="2"/>
      <c r="EJ1319" s="2"/>
      <c r="EK1319" s="2"/>
      <c r="EL1319" s="2"/>
      <c r="EM1319" s="2"/>
      <c r="EN1319" s="2"/>
      <c r="EO1319" s="2"/>
      <c r="EP1319" s="2"/>
      <c r="EQ1319" s="2"/>
      <c r="ER1319" s="2"/>
      <c r="ES1319" s="2"/>
      <c r="ET1319" s="2"/>
      <c r="EU1319" s="2"/>
      <c r="EV1319" s="2"/>
      <c r="EW1319" s="2"/>
      <c r="EX1319" s="2"/>
      <c r="EY1319" s="2"/>
      <c r="EZ1319" s="2"/>
      <c r="FA1319" s="2"/>
      <c r="FB1319" s="2"/>
      <c r="FC1319" s="2"/>
      <c r="FD1319" s="2"/>
      <c r="FE1319" s="2"/>
      <c r="FF1319" s="2"/>
      <c r="FG1319" s="2"/>
      <c r="FH1319" s="2"/>
      <c r="FI1319" s="2"/>
      <c r="FJ1319" s="2"/>
      <c r="FK1319" s="2"/>
      <c r="FL1319" s="2"/>
      <c r="FM1319" s="2"/>
      <c r="FN1319" s="2"/>
      <c r="FO1319" s="2"/>
      <c r="FP1319" s="2"/>
      <c r="FQ1319" s="2"/>
      <c r="FR1319" s="2"/>
      <c r="FS1319" s="2"/>
      <c r="FT1319" s="2"/>
      <c r="FU1319" s="2"/>
      <c r="FV1319" s="2"/>
      <c r="FW1319" s="2"/>
      <c r="FX1319" s="2"/>
      <c r="FY1319" s="2"/>
      <c r="FZ1319" s="2"/>
      <c r="GA1319" s="2"/>
      <c r="GB1319" s="2"/>
      <c r="GC1319" s="2"/>
      <c r="GD1319" s="2"/>
      <c r="GE1319" s="2"/>
      <c r="GF1319" s="2"/>
      <c r="GG1319" s="2"/>
      <c r="GH1319" s="2"/>
      <c r="GI1319" s="2"/>
      <c r="GJ1319" s="2"/>
      <c r="GK1319" s="2"/>
      <c r="GL1319" s="2"/>
      <c r="GM1319" s="2"/>
      <c r="GN1319" s="2"/>
      <c r="GO1319" s="2"/>
      <c r="GP1319" s="2"/>
      <c r="GQ1319" s="2"/>
      <c r="GR1319" s="2"/>
      <c r="GS1319" s="2"/>
      <c r="GT1319" s="2"/>
      <c r="GU1319" s="2"/>
      <c r="GV1319" s="2"/>
      <c r="GW1319" s="2"/>
      <c r="GX1319" s="2"/>
      <c r="GY1319" s="2"/>
      <c r="GZ1319" s="2"/>
      <c r="HA1319" s="2"/>
      <c r="HB1319" s="2"/>
      <c r="HC1319" s="2"/>
      <c r="HD1319" s="2"/>
      <c r="HE1319" s="2"/>
      <c r="HF1319" s="2"/>
      <c r="HG1319" s="2"/>
      <c r="HH1319" s="2"/>
      <c r="HI1319" s="2"/>
      <c r="HJ1319" s="2"/>
      <c r="HK1319" s="2"/>
      <c r="HL1319" s="2"/>
      <c r="HM1319" s="2"/>
      <c r="HN1319" s="2"/>
      <c r="HO1319" s="2"/>
      <c r="HP1319" s="2"/>
      <c r="HQ1319" s="2"/>
      <c r="HR1319" s="2"/>
      <c r="HS1319" s="2"/>
      <c r="HT1319" s="2"/>
      <c r="HU1319" s="2"/>
      <c r="HV1319" s="2"/>
      <c r="HW1319" s="2"/>
      <c r="HX1319" s="2"/>
      <c r="HY1319" s="2"/>
      <c r="HZ1319" s="2"/>
      <c r="IA1319" s="2"/>
      <c r="IB1319" s="2"/>
      <c r="IC1319" s="2"/>
      <c r="ID1319" s="2"/>
      <c r="IE1319" s="2"/>
      <c r="IF1319" s="2"/>
      <c r="IG1319" s="2"/>
    </row>
    <row r="1320" spans="1:241" s="3" customFormat="1" x14ac:dyDescent="0.25">
      <c r="A1320" s="33"/>
      <c r="B1320" s="29"/>
      <c r="C1320" s="29"/>
      <c r="D1320" s="30"/>
      <c r="E1320" s="29"/>
      <c r="F1320" s="29"/>
      <c r="G1320" s="29"/>
      <c r="H1320" s="29"/>
      <c r="L1320" s="57"/>
      <c r="M1320" s="57"/>
      <c r="N1320" s="57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  <c r="CC1320" s="2"/>
      <c r="CD1320" s="2"/>
      <c r="CE1320" s="2"/>
      <c r="CF1320" s="2"/>
      <c r="CG1320" s="2"/>
      <c r="CH1320" s="2"/>
      <c r="CI1320" s="2"/>
      <c r="CJ1320" s="2"/>
      <c r="CK1320" s="2"/>
      <c r="CL1320" s="2"/>
      <c r="CM1320" s="2"/>
      <c r="CN1320" s="2"/>
      <c r="CO1320" s="2"/>
      <c r="CP1320" s="2"/>
      <c r="CQ1320" s="2"/>
      <c r="CR1320" s="2"/>
      <c r="CS1320" s="2"/>
      <c r="CT1320" s="2"/>
      <c r="CU1320" s="2"/>
      <c r="CV1320" s="2"/>
      <c r="CW1320" s="2"/>
      <c r="CX1320" s="2"/>
      <c r="CY1320" s="2"/>
      <c r="CZ1320" s="2"/>
      <c r="DA1320" s="2"/>
      <c r="DB1320" s="2"/>
      <c r="DC1320" s="2"/>
      <c r="DD1320" s="2"/>
      <c r="DE1320" s="2"/>
      <c r="DF1320" s="2"/>
      <c r="DG1320" s="2"/>
      <c r="DH1320" s="2"/>
      <c r="DI1320" s="2"/>
      <c r="DJ1320" s="2"/>
      <c r="DK1320" s="2"/>
      <c r="DL1320" s="2"/>
      <c r="DM1320" s="2"/>
      <c r="DN1320" s="2"/>
      <c r="DO1320" s="2"/>
      <c r="DP1320" s="2"/>
      <c r="DQ1320" s="2"/>
      <c r="DR1320" s="2"/>
      <c r="DS1320" s="2"/>
      <c r="DT1320" s="2"/>
      <c r="DU1320" s="2"/>
      <c r="DV1320" s="2"/>
      <c r="DW1320" s="2"/>
      <c r="DX1320" s="2"/>
      <c r="DY1320" s="2"/>
      <c r="DZ1320" s="2"/>
      <c r="EA1320" s="2"/>
      <c r="EB1320" s="2"/>
      <c r="EC1320" s="2"/>
      <c r="ED1320" s="2"/>
      <c r="EE1320" s="2"/>
      <c r="EF1320" s="2"/>
      <c r="EG1320" s="2"/>
      <c r="EH1320" s="2"/>
      <c r="EI1320" s="2"/>
      <c r="EJ1320" s="2"/>
      <c r="EK1320" s="2"/>
      <c r="EL1320" s="2"/>
      <c r="EM1320" s="2"/>
      <c r="EN1320" s="2"/>
      <c r="EO1320" s="2"/>
      <c r="EP1320" s="2"/>
      <c r="EQ1320" s="2"/>
      <c r="ER1320" s="2"/>
      <c r="ES1320" s="2"/>
      <c r="ET1320" s="2"/>
      <c r="EU1320" s="2"/>
      <c r="EV1320" s="2"/>
      <c r="EW1320" s="2"/>
      <c r="EX1320" s="2"/>
      <c r="EY1320" s="2"/>
      <c r="EZ1320" s="2"/>
      <c r="FA1320" s="2"/>
      <c r="FB1320" s="2"/>
      <c r="FC1320" s="2"/>
      <c r="FD1320" s="2"/>
      <c r="FE1320" s="2"/>
      <c r="FF1320" s="2"/>
      <c r="FG1320" s="2"/>
      <c r="FH1320" s="2"/>
      <c r="FI1320" s="2"/>
      <c r="FJ1320" s="2"/>
      <c r="FK1320" s="2"/>
      <c r="FL1320" s="2"/>
      <c r="FM1320" s="2"/>
      <c r="FN1320" s="2"/>
      <c r="FO1320" s="2"/>
      <c r="FP1320" s="2"/>
      <c r="FQ1320" s="2"/>
      <c r="FR1320" s="2"/>
      <c r="FS1320" s="2"/>
      <c r="FT1320" s="2"/>
      <c r="FU1320" s="2"/>
      <c r="FV1320" s="2"/>
      <c r="FW1320" s="2"/>
      <c r="FX1320" s="2"/>
      <c r="FY1320" s="2"/>
      <c r="FZ1320" s="2"/>
      <c r="GA1320" s="2"/>
      <c r="GB1320" s="2"/>
      <c r="GC1320" s="2"/>
      <c r="GD1320" s="2"/>
      <c r="GE1320" s="2"/>
      <c r="GF1320" s="2"/>
      <c r="GG1320" s="2"/>
      <c r="GH1320" s="2"/>
      <c r="GI1320" s="2"/>
      <c r="GJ1320" s="2"/>
      <c r="GK1320" s="2"/>
      <c r="GL1320" s="2"/>
      <c r="GM1320" s="2"/>
      <c r="GN1320" s="2"/>
      <c r="GO1320" s="2"/>
      <c r="GP1320" s="2"/>
      <c r="GQ1320" s="2"/>
      <c r="GR1320" s="2"/>
      <c r="GS1320" s="2"/>
      <c r="GT1320" s="2"/>
      <c r="GU1320" s="2"/>
      <c r="GV1320" s="2"/>
      <c r="GW1320" s="2"/>
      <c r="GX1320" s="2"/>
      <c r="GY1320" s="2"/>
      <c r="GZ1320" s="2"/>
      <c r="HA1320" s="2"/>
      <c r="HB1320" s="2"/>
      <c r="HC1320" s="2"/>
      <c r="HD1320" s="2"/>
      <c r="HE1320" s="2"/>
      <c r="HF1320" s="2"/>
      <c r="HG1320" s="2"/>
      <c r="HH1320" s="2"/>
      <c r="HI1320" s="2"/>
      <c r="HJ1320" s="2"/>
      <c r="HK1320" s="2"/>
      <c r="HL1320" s="2"/>
      <c r="HM1320" s="2"/>
      <c r="HN1320" s="2"/>
      <c r="HO1320" s="2"/>
      <c r="HP1320" s="2"/>
      <c r="HQ1320" s="2"/>
      <c r="HR1320" s="2"/>
      <c r="HS1320" s="2"/>
      <c r="HT1320" s="2"/>
      <c r="HU1320" s="2"/>
      <c r="HV1320" s="2"/>
      <c r="HW1320" s="2"/>
      <c r="HX1320" s="2"/>
      <c r="HY1320" s="2"/>
      <c r="HZ1320" s="2"/>
      <c r="IA1320" s="2"/>
      <c r="IB1320" s="2"/>
      <c r="IC1320" s="2"/>
      <c r="ID1320" s="2"/>
      <c r="IE1320" s="2"/>
      <c r="IF1320" s="2"/>
      <c r="IG1320" s="2"/>
    </row>
    <row r="1321" spans="1:241" s="3" customFormat="1" x14ac:dyDescent="0.25">
      <c r="A1321" s="33"/>
      <c r="B1321" s="29"/>
      <c r="C1321" s="29"/>
      <c r="D1321" s="30"/>
      <c r="E1321" s="29"/>
      <c r="F1321" s="29"/>
      <c r="G1321" s="29"/>
      <c r="H1321" s="29"/>
      <c r="L1321" s="57"/>
      <c r="M1321" s="57"/>
      <c r="N1321" s="57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  <c r="CC1321" s="2"/>
      <c r="CD1321" s="2"/>
      <c r="CE1321" s="2"/>
      <c r="CF1321" s="2"/>
      <c r="CG1321" s="2"/>
      <c r="CH1321" s="2"/>
      <c r="CI1321" s="2"/>
      <c r="CJ1321" s="2"/>
      <c r="CK1321" s="2"/>
      <c r="CL1321" s="2"/>
      <c r="CM1321" s="2"/>
      <c r="CN1321" s="2"/>
      <c r="CO1321" s="2"/>
      <c r="CP1321" s="2"/>
      <c r="CQ1321" s="2"/>
      <c r="CR1321" s="2"/>
      <c r="CS1321" s="2"/>
      <c r="CT1321" s="2"/>
      <c r="CU1321" s="2"/>
      <c r="CV1321" s="2"/>
      <c r="CW1321" s="2"/>
      <c r="CX1321" s="2"/>
      <c r="CY1321" s="2"/>
      <c r="CZ1321" s="2"/>
      <c r="DA1321" s="2"/>
      <c r="DB1321" s="2"/>
      <c r="DC1321" s="2"/>
      <c r="DD1321" s="2"/>
      <c r="DE1321" s="2"/>
      <c r="DF1321" s="2"/>
      <c r="DG1321" s="2"/>
      <c r="DH1321" s="2"/>
      <c r="DI1321" s="2"/>
      <c r="DJ1321" s="2"/>
      <c r="DK1321" s="2"/>
      <c r="DL1321" s="2"/>
      <c r="DM1321" s="2"/>
      <c r="DN1321" s="2"/>
      <c r="DO1321" s="2"/>
      <c r="DP1321" s="2"/>
      <c r="DQ1321" s="2"/>
      <c r="DR1321" s="2"/>
      <c r="DS1321" s="2"/>
      <c r="DT1321" s="2"/>
      <c r="DU1321" s="2"/>
      <c r="DV1321" s="2"/>
      <c r="DW1321" s="2"/>
      <c r="DX1321" s="2"/>
      <c r="DY1321" s="2"/>
      <c r="DZ1321" s="2"/>
      <c r="EA1321" s="2"/>
      <c r="EB1321" s="2"/>
      <c r="EC1321" s="2"/>
      <c r="ED1321" s="2"/>
      <c r="EE1321" s="2"/>
      <c r="EF1321" s="2"/>
      <c r="EG1321" s="2"/>
      <c r="EH1321" s="2"/>
      <c r="EI1321" s="2"/>
      <c r="EJ1321" s="2"/>
      <c r="EK1321" s="2"/>
      <c r="EL1321" s="2"/>
      <c r="EM1321" s="2"/>
      <c r="EN1321" s="2"/>
      <c r="EO1321" s="2"/>
      <c r="EP1321" s="2"/>
      <c r="EQ1321" s="2"/>
      <c r="ER1321" s="2"/>
      <c r="ES1321" s="2"/>
      <c r="ET1321" s="2"/>
      <c r="EU1321" s="2"/>
      <c r="EV1321" s="2"/>
      <c r="EW1321" s="2"/>
      <c r="EX1321" s="2"/>
      <c r="EY1321" s="2"/>
      <c r="EZ1321" s="2"/>
      <c r="FA1321" s="2"/>
      <c r="FB1321" s="2"/>
      <c r="FC1321" s="2"/>
      <c r="FD1321" s="2"/>
      <c r="FE1321" s="2"/>
      <c r="FF1321" s="2"/>
      <c r="FG1321" s="2"/>
      <c r="FH1321" s="2"/>
      <c r="FI1321" s="2"/>
      <c r="FJ1321" s="2"/>
      <c r="FK1321" s="2"/>
      <c r="FL1321" s="2"/>
      <c r="FM1321" s="2"/>
      <c r="FN1321" s="2"/>
      <c r="FO1321" s="2"/>
      <c r="FP1321" s="2"/>
      <c r="FQ1321" s="2"/>
      <c r="FR1321" s="2"/>
      <c r="FS1321" s="2"/>
      <c r="FT1321" s="2"/>
      <c r="FU1321" s="2"/>
      <c r="FV1321" s="2"/>
      <c r="FW1321" s="2"/>
      <c r="FX1321" s="2"/>
      <c r="FY1321" s="2"/>
      <c r="FZ1321" s="2"/>
      <c r="GA1321" s="2"/>
      <c r="GB1321" s="2"/>
      <c r="GC1321" s="2"/>
      <c r="GD1321" s="2"/>
      <c r="GE1321" s="2"/>
      <c r="GF1321" s="2"/>
      <c r="GG1321" s="2"/>
      <c r="GH1321" s="2"/>
      <c r="GI1321" s="2"/>
      <c r="GJ1321" s="2"/>
      <c r="GK1321" s="2"/>
      <c r="GL1321" s="2"/>
      <c r="GM1321" s="2"/>
      <c r="GN1321" s="2"/>
      <c r="GO1321" s="2"/>
      <c r="GP1321" s="2"/>
      <c r="GQ1321" s="2"/>
      <c r="GR1321" s="2"/>
      <c r="GS1321" s="2"/>
      <c r="GT1321" s="2"/>
      <c r="GU1321" s="2"/>
      <c r="GV1321" s="2"/>
      <c r="GW1321" s="2"/>
      <c r="GX1321" s="2"/>
      <c r="GY1321" s="2"/>
      <c r="GZ1321" s="2"/>
      <c r="HA1321" s="2"/>
      <c r="HB1321" s="2"/>
      <c r="HC1321" s="2"/>
      <c r="HD1321" s="2"/>
      <c r="HE1321" s="2"/>
      <c r="HF1321" s="2"/>
      <c r="HG1321" s="2"/>
      <c r="HH1321" s="2"/>
      <c r="HI1321" s="2"/>
      <c r="HJ1321" s="2"/>
      <c r="HK1321" s="2"/>
      <c r="HL1321" s="2"/>
      <c r="HM1321" s="2"/>
      <c r="HN1321" s="2"/>
      <c r="HO1321" s="2"/>
      <c r="HP1321" s="2"/>
      <c r="HQ1321" s="2"/>
      <c r="HR1321" s="2"/>
      <c r="HS1321" s="2"/>
      <c r="HT1321" s="2"/>
      <c r="HU1321" s="2"/>
      <c r="HV1321" s="2"/>
      <c r="HW1321" s="2"/>
      <c r="HX1321" s="2"/>
      <c r="HY1321" s="2"/>
      <c r="HZ1321" s="2"/>
      <c r="IA1321" s="2"/>
      <c r="IB1321" s="2"/>
      <c r="IC1321" s="2"/>
      <c r="ID1321" s="2"/>
      <c r="IE1321" s="2"/>
      <c r="IF1321" s="2"/>
      <c r="IG1321" s="2"/>
    </row>
    <row r="1322" spans="1:241" s="3" customFormat="1" x14ac:dyDescent="0.25">
      <c r="A1322" s="33"/>
      <c r="B1322" s="29"/>
      <c r="C1322" s="29"/>
      <c r="D1322" s="30"/>
      <c r="E1322" s="29"/>
      <c r="F1322" s="29"/>
      <c r="G1322" s="29"/>
      <c r="H1322" s="29"/>
      <c r="L1322" s="57"/>
      <c r="M1322" s="57"/>
      <c r="N1322" s="57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  <c r="CC1322" s="2"/>
      <c r="CD1322" s="2"/>
      <c r="CE1322" s="2"/>
      <c r="CF1322" s="2"/>
      <c r="CG1322" s="2"/>
      <c r="CH1322" s="2"/>
      <c r="CI1322" s="2"/>
      <c r="CJ1322" s="2"/>
      <c r="CK1322" s="2"/>
      <c r="CL1322" s="2"/>
      <c r="CM1322" s="2"/>
      <c r="CN1322" s="2"/>
      <c r="CO1322" s="2"/>
      <c r="CP1322" s="2"/>
      <c r="CQ1322" s="2"/>
      <c r="CR1322" s="2"/>
      <c r="CS1322" s="2"/>
      <c r="CT1322" s="2"/>
      <c r="CU1322" s="2"/>
      <c r="CV1322" s="2"/>
      <c r="CW1322" s="2"/>
      <c r="CX1322" s="2"/>
      <c r="CY1322" s="2"/>
      <c r="CZ1322" s="2"/>
      <c r="DA1322" s="2"/>
      <c r="DB1322" s="2"/>
      <c r="DC1322" s="2"/>
      <c r="DD1322" s="2"/>
      <c r="DE1322" s="2"/>
      <c r="DF1322" s="2"/>
      <c r="DG1322" s="2"/>
      <c r="DH1322" s="2"/>
      <c r="DI1322" s="2"/>
      <c r="DJ1322" s="2"/>
      <c r="DK1322" s="2"/>
      <c r="DL1322" s="2"/>
      <c r="DM1322" s="2"/>
      <c r="DN1322" s="2"/>
      <c r="DO1322" s="2"/>
      <c r="DP1322" s="2"/>
      <c r="DQ1322" s="2"/>
      <c r="DR1322" s="2"/>
      <c r="DS1322" s="2"/>
      <c r="DT1322" s="2"/>
      <c r="DU1322" s="2"/>
      <c r="DV1322" s="2"/>
      <c r="DW1322" s="2"/>
      <c r="DX1322" s="2"/>
      <c r="DY1322" s="2"/>
      <c r="DZ1322" s="2"/>
      <c r="EA1322" s="2"/>
      <c r="EB1322" s="2"/>
      <c r="EC1322" s="2"/>
      <c r="ED1322" s="2"/>
      <c r="EE1322" s="2"/>
      <c r="EF1322" s="2"/>
      <c r="EG1322" s="2"/>
      <c r="EH1322" s="2"/>
      <c r="EI1322" s="2"/>
      <c r="EJ1322" s="2"/>
      <c r="EK1322" s="2"/>
      <c r="EL1322" s="2"/>
      <c r="EM1322" s="2"/>
      <c r="EN1322" s="2"/>
      <c r="EO1322" s="2"/>
      <c r="EP1322" s="2"/>
      <c r="EQ1322" s="2"/>
      <c r="ER1322" s="2"/>
      <c r="ES1322" s="2"/>
      <c r="ET1322" s="2"/>
      <c r="EU1322" s="2"/>
      <c r="EV1322" s="2"/>
      <c r="EW1322" s="2"/>
      <c r="EX1322" s="2"/>
      <c r="EY1322" s="2"/>
      <c r="EZ1322" s="2"/>
      <c r="FA1322" s="2"/>
      <c r="FB1322" s="2"/>
      <c r="FC1322" s="2"/>
      <c r="FD1322" s="2"/>
      <c r="FE1322" s="2"/>
      <c r="FF1322" s="2"/>
      <c r="FG1322" s="2"/>
      <c r="FH1322" s="2"/>
      <c r="FI1322" s="2"/>
      <c r="FJ1322" s="2"/>
      <c r="FK1322" s="2"/>
      <c r="FL1322" s="2"/>
      <c r="FM1322" s="2"/>
      <c r="FN1322" s="2"/>
      <c r="FO1322" s="2"/>
      <c r="FP1322" s="2"/>
      <c r="FQ1322" s="2"/>
      <c r="FR1322" s="2"/>
      <c r="FS1322" s="2"/>
      <c r="FT1322" s="2"/>
      <c r="FU1322" s="2"/>
      <c r="FV1322" s="2"/>
      <c r="FW1322" s="2"/>
      <c r="FX1322" s="2"/>
      <c r="FY1322" s="2"/>
      <c r="FZ1322" s="2"/>
      <c r="GA1322" s="2"/>
      <c r="GB1322" s="2"/>
      <c r="GC1322" s="2"/>
      <c r="GD1322" s="2"/>
      <c r="GE1322" s="2"/>
      <c r="GF1322" s="2"/>
      <c r="GG1322" s="2"/>
      <c r="GH1322" s="2"/>
      <c r="GI1322" s="2"/>
      <c r="GJ1322" s="2"/>
      <c r="GK1322" s="2"/>
      <c r="GL1322" s="2"/>
      <c r="GM1322" s="2"/>
      <c r="GN1322" s="2"/>
      <c r="GO1322" s="2"/>
      <c r="GP1322" s="2"/>
      <c r="GQ1322" s="2"/>
      <c r="GR1322" s="2"/>
      <c r="GS1322" s="2"/>
      <c r="GT1322" s="2"/>
      <c r="GU1322" s="2"/>
      <c r="GV1322" s="2"/>
      <c r="GW1322" s="2"/>
      <c r="GX1322" s="2"/>
      <c r="GY1322" s="2"/>
      <c r="GZ1322" s="2"/>
      <c r="HA1322" s="2"/>
      <c r="HB1322" s="2"/>
      <c r="HC1322" s="2"/>
      <c r="HD1322" s="2"/>
      <c r="HE1322" s="2"/>
      <c r="HF1322" s="2"/>
      <c r="HG1322" s="2"/>
      <c r="HH1322" s="2"/>
      <c r="HI1322" s="2"/>
      <c r="HJ1322" s="2"/>
      <c r="HK1322" s="2"/>
      <c r="HL1322" s="2"/>
      <c r="HM1322" s="2"/>
      <c r="HN1322" s="2"/>
      <c r="HO1322" s="2"/>
      <c r="HP1322" s="2"/>
      <c r="HQ1322" s="2"/>
      <c r="HR1322" s="2"/>
      <c r="HS1322" s="2"/>
      <c r="HT1322" s="2"/>
      <c r="HU1322" s="2"/>
      <c r="HV1322" s="2"/>
      <c r="HW1322" s="2"/>
      <c r="HX1322" s="2"/>
      <c r="HY1322" s="2"/>
      <c r="HZ1322" s="2"/>
      <c r="IA1322" s="2"/>
      <c r="IB1322" s="2"/>
      <c r="IC1322" s="2"/>
      <c r="ID1322" s="2"/>
      <c r="IE1322" s="2"/>
      <c r="IF1322" s="2"/>
      <c r="IG1322" s="2"/>
    </row>
    <row r="1323" spans="1:241" s="3" customFormat="1" x14ac:dyDescent="0.25">
      <c r="A1323" s="33"/>
      <c r="B1323" s="29"/>
      <c r="C1323" s="29"/>
      <c r="D1323" s="30"/>
      <c r="E1323" s="29"/>
      <c r="F1323" s="29"/>
      <c r="G1323" s="29"/>
      <c r="H1323" s="29"/>
      <c r="L1323" s="57"/>
      <c r="M1323" s="57"/>
      <c r="N1323" s="57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  <c r="CC1323" s="2"/>
      <c r="CD1323" s="2"/>
      <c r="CE1323" s="2"/>
      <c r="CF1323" s="2"/>
      <c r="CG1323" s="2"/>
      <c r="CH1323" s="2"/>
      <c r="CI1323" s="2"/>
      <c r="CJ1323" s="2"/>
      <c r="CK1323" s="2"/>
      <c r="CL1323" s="2"/>
      <c r="CM1323" s="2"/>
      <c r="CN1323" s="2"/>
      <c r="CO1323" s="2"/>
      <c r="CP1323" s="2"/>
      <c r="CQ1323" s="2"/>
      <c r="CR1323" s="2"/>
      <c r="CS1323" s="2"/>
      <c r="CT1323" s="2"/>
      <c r="CU1323" s="2"/>
      <c r="CV1323" s="2"/>
      <c r="CW1323" s="2"/>
      <c r="CX1323" s="2"/>
      <c r="CY1323" s="2"/>
      <c r="CZ1323" s="2"/>
      <c r="DA1323" s="2"/>
      <c r="DB1323" s="2"/>
      <c r="DC1323" s="2"/>
      <c r="DD1323" s="2"/>
      <c r="DE1323" s="2"/>
      <c r="DF1323" s="2"/>
      <c r="DG1323" s="2"/>
      <c r="DH1323" s="2"/>
      <c r="DI1323" s="2"/>
      <c r="DJ1323" s="2"/>
      <c r="DK1323" s="2"/>
      <c r="DL1323" s="2"/>
      <c r="DM1323" s="2"/>
      <c r="DN1323" s="2"/>
      <c r="DO1323" s="2"/>
      <c r="DP1323" s="2"/>
      <c r="DQ1323" s="2"/>
      <c r="DR1323" s="2"/>
      <c r="DS1323" s="2"/>
      <c r="DT1323" s="2"/>
      <c r="DU1323" s="2"/>
      <c r="DV1323" s="2"/>
      <c r="DW1323" s="2"/>
      <c r="DX1323" s="2"/>
      <c r="DY1323" s="2"/>
      <c r="DZ1323" s="2"/>
      <c r="EA1323" s="2"/>
      <c r="EB1323" s="2"/>
      <c r="EC1323" s="2"/>
      <c r="ED1323" s="2"/>
      <c r="EE1323" s="2"/>
      <c r="EF1323" s="2"/>
      <c r="EG1323" s="2"/>
      <c r="EH1323" s="2"/>
      <c r="EI1323" s="2"/>
      <c r="EJ1323" s="2"/>
      <c r="EK1323" s="2"/>
      <c r="EL1323" s="2"/>
      <c r="EM1323" s="2"/>
      <c r="EN1323" s="2"/>
      <c r="EO1323" s="2"/>
      <c r="EP1323" s="2"/>
      <c r="EQ1323" s="2"/>
      <c r="ER1323" s="2"/>
      <c r="ES1323" s="2"/>
      <c r="ET1323" s="2"/>
      <c r="EU1323" s="2"/>
      <c r="EV1323" s="2"/>
      <c r="EW1323" s="2"/>
      <c r="EX1323" s="2"/>
      <c r="EY1323" s="2"/>
      <c r="EZ1323" s="2"/>
      <c r="FA1323" s="2"/>
      <c r="FB1323" s="2"/>
      <c r="FC1323" s="2"/>
      <c r="FD1323" s="2"/>
      <c r="FE1323" s="2"/>
      <c r="FF1323" s="2"/>
      <c r="FG1323" s="2"/>
      <c r="FH1323" s="2"/>
      <c r="FI1323" s="2"/>
      <c r="FJ1323" s="2"/>
      <c r="FK1323" s="2"/>
      <c r="FL1323" s="2"/>
      <c r="FM1323" s="2"/>
      <c r="FN1323" s="2"/>
      <c r="FO1323" s="2"/>
      <c r="FP1323" s="2"/>
      <c r="FQ1323" s="2"/>
      <c r="FR1323" s="2"/>
      <c r="FS1323" s="2"/>
      <c r="FT1323" s="2"/>
      <c r="FU1323" s="2"/>
      <c r="FV1323" s="2"/>
      <c r="FW1323" s="2"/>
      <c r="FX1323" s="2"/>
      <c r="FY1323" s="2"/>
      <c r="FZ1323" s="2"/>
      <c r="GA1323" s="2"/>
      <c r="GB1323" s="2"/>
      <c r="GC1323" s="2"/>
      <c r="GD1323" s="2"/>
      <c r="GE1323" s="2"/>
      <c r="GF1323" s="2"/>
      <c r="GG1323" s="2"/>
      <c r="GH1323" s="2"/>
      <c r="GI1323" s="2"/>
      <c r="GJ1323" s="2"/>
      <c r="GK1323" s="2"/>
      <c r="GL1323" s="2"/>
      <c r="GM1323" s="2"/>
      <c r="GN1323" s="2"/>
      <c r="GO1323" s="2"/>
      <c r="GP1323" s="2"/>
      <c r="GQ1323" s="2"/>
      <c r="GR1323" s="2"/>
      <c r="GS1323" s="2"/>
      <c r="GT1323" s="2"/>
      <c r="GU1323" s="2"/>
      <c r="GV1323" s="2"/>
      <c r="GW1323" s="2"/>
      <c r="GX1323" s="2"/>
      <c r="GY1323" s="2"/>
      <c r="GZ1323" s="2"/>
      <c r="HA1323" s="2"/>
      <c r="HB1323" s="2"/>
      <c r="HC1323" s="2"/>
      <c r="HD1323" s="2"/>
      <c r="HE1323" s="2"/>
      <c r="HF1323" s="2"/>
      <c r="HG1323" s="2"/>
      <c r="HH1323" s="2"/>
      <c r="HI1323" s="2"/>
      <c r="HJ1323" s="2"/>
      <c r="HK1323" s="2"/>
      <c r="HL1323" s="2"/>
      <c r="HM1323" s="2"/>
      <c r="HN1323" s="2"/>
      <c r="HO1323" s="2"/>
      <c r="HP1323" s="2"/>
      <c r="HQ1323" s="2"/>
      <c r="HR1323" s="2"/>
      <c r="HS1323" s="2"/>
      <c r="HT1323" s="2"/>
      <c r="HU1323" s="2"/>
      <c r="HV1323" s="2"/>
      <c r="HW1323" s="2"/>
      <c r="HX1323" s="2"/>
      <c r="HY1323" s="2"/>
      <c r="HZ1323" s="2"/>
      <c r="IA1323" s="2"/>
      <c r="IB1323" s="2"/>
      <c r="IC1323" s="2"/>
      <c r="ID1323" s="2"/>
      <c r="IE1323" s="2"/>
      <c r="IF1323" s="2"/>
      <c r="IG1323" s="2"/>
    </row>
    <row r="1324" spans="1:241" s="3" customFormat="1" x14ac:dyDescent="0.25">
      <c r="A1324" s="33"/>
      <c r="B1324" s="29"/>
      <c r="C1324" s="29"/>
      <c r="D1324" s="30"/>
      <c r="E1324" s="29"/>
      <c r="F1324" s="29"/>
      <c r="G1324" s="29"/>
      <c r="H1324" s="29"/>
      <c r="L1324" s="57"/>
      <c r="M1324" s="57"/>
      <c r="N1324" s="57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  <c r="CC1324" s="2"/>
      <c r="CD1324" s="2"/>
      <c r="CE1324" s="2"/>
      <c r="CF1324" s="2"/>
      <c r="CG1324" s="2"/>
      <c r="CH1324" s="2"/>
      <c r="CI1324" s="2"/>
      <c r="CJ1324" s="2"/>
      <c r="CK1324" s="2"/>
      <c r="CL1324" s="2"/>
      <c r="CM1324" s="2"/>
      <c r="CN1324" s="2"/>
      <c r="CO1324" s="2"/>
      <c r="CP1324" s="2"/>
      <c r="CQ1324" s="2"/>
      <c r="CR1324" s="2"/>
      <c r="CS1324" s="2"/>
      <c r="CT1324" s="2"/>
      <c r="CU1324" s="2"/>
      <c r="CV1324" s="2"/>
      <c r="CW1324" s="2"/>
      <c r="CX1324" s="2"/>
      <c r="CY1324" s="2"/>
      <c r="CZ1324" s="2"/>
      <c r="DA1324" s="2"/>
      <c r="DB1324" s="2"/>
      <c r="DC1324" s="2"/>
      <c r="DD1324" s="2"/>
      <c r="DE1324" s="2"/>
      <c r="DF1324" s="2"/>
      <c r="DG1324" s="2"/>
      <c r="DH1324" s="2"/>
      <c r="DI1324" s="2"/>
      <c r="DJ1324" s="2"/>
      <c r="DK1324" s="2"/>
      <c r="DL1324" s="2"/>
      <c r="DM1324" s="2"/>
      <c r="DN1324" s="2"/>
      <c r="DO1324" s="2"/>
      <c r="DP1324" s="2"/>
      <c r="DQ1324" s="2"/>
      <c r="DR1324" s="2"/>
      <c r="DS1324" s="2"/>
      <c r="DT1324" s="2"/>
      <c r="DU1324" s="2"/>
      <c r="DV1324" s="2"/>
      <c r="DW1324" s="2"/>
      <c r="DX1324" s="2"/>
      <c r="DY1324" s="2"/>
      <c r="DZ1324" s="2"/>
      <c r="EA1324" s="2"/>
      <c r="EB1324" s="2"/>
      <c r="EC1324" s="2"/>
      <c r="ED1324" s="2"/>
      <c r="EE1324" s="2"/>
      <c r="EF1324" s="2"/>
      <c r="EG1324" s="2"/>
      <c r="EH1324" s="2"/>
      <c r="EI1324" s="2"/>
      <c r="EJ1324" s="2"/>
      <c r="EK1324" s="2"/>
      <c r="EL1324" s="2"/>
      <c r="EM1324" s="2"/>
      <c r="EN1324" s="2"/>
      <c r="EO1324" s="2"/>
      <c r="EP1324" s="2"/>
      <c r="EQ1324" s="2"/>
      <c r="ER1324" s="2"/>
      <c r="ES1324" s="2"/>
      <c r="ET1324" s="2"/>
      <c r="EU1324" s="2"/>
      <c r="EV1324" s="2"/>
      <c r="EW1324" s="2"/>
      <c r="EX1324" s="2"/>
      <c r="EY1324" s="2"/>
      <c r="EZ1324" s="2"/>
      <c r="FA1324" s="2"/>
      <c r="FB1324" s="2"/>
      <c r="FC1324" s="2"/>
      <c r="FD1324" s="2"/>
      <c r="FE1324" s="2"/>
      <c r="FF1324" s="2"/>
      <c r="FG1324" s="2"/>
      <c r="FH1324" s="2"/>
      <c r="FI1324" s="2"/>
      <c r="FJ1324" s="2"/>
      <c r="FK1324" s="2"/>
      <c r="FL1324" s="2"/>
      <c r="FM1324" s="2"/>
      <c r="FN1324" s="2"/>
      <c r="FO1324" s="2"/>
      <c r="FP1324" s="2"/>
      <c r="FQ1324" s="2"/>
      <c r="FR1324" s="2"/>
      <c r="FS1324" s="2"/>
      <c r="FT1324" s="2"/>
      <c r="FU1324" s="2"/>
      <c r="FV1324" s="2"/>
      <c r="FW1324" s="2"/>
      <c r="FX1324" s="2"/>
      <c r="FY1324" s="2"/>
      <c r="FZ1324" s="2"/>
      <c r="GA1324" s="2"/>
      <c r="GB1324" s="2"/>
      <c r="GC1324" s="2"/>
      <c r="GD1324" s="2"/>
      <c r="GE1324" s="2"/>
      <c r="GF1324" s="2"/>
      <c r="GG1324" s="2"/>
      <c r="GH1324" s="2"/>
      <c r="GI1324" s="2"/>
      <c r="GJ1324" s="2"/>
      <c r="GK1324" s="2"/>
      <c r="GL1324" s="2"/>
      <c r="GM1324" s="2"/>
      <c r="GN1324" s="2"/>
      <c r="GO1324" s="2"/>
      <c r="GP1324" s="2"/>
      <c r="GQ1324" s="2"/>
      <c r="GR1324" s="2"/>
      <c r="GS1324" s="2"/>
      <c r="GT1324" s="2"/>
      <c r="GU1324" s="2"/>
      <c r="GV1324" s="2"/>
      <c r="GW1324" s="2"/>
      <c r="GX1324" s="2"/>
      <c r="GY1324" s="2"/>
      <c r="GZ1324" s="2"/>
      <c r="HA1324" s="2"/>
      <c r="HB1324" s="2"/>
      <c r="HC1324" s="2"/>
      <c r="HD1324" s="2"/>
      <c r="HE1324" s="2"/>
      <c r="HF1324" s="2"/>
      <c r="HG1324" s="2"/>
      <c r="HH1324" s="2"/>
      <c r="HI1324" s="2"/>
      <c r="HJ1324" s="2"/>
      <c r="HK1324" s="2"/>
      <c r="HL1324" s="2"/>
      <c r="HM1324" s="2"/>
      <c r="HN1324" s="2"/>
      <c r="HO1324" s="2"/>
      <c r="HP1324" s="2"/>
      <c r="HQ1324" s="2"/>
      <c r="HR1324" s="2"/>
      <c r="HS1324" s="2"/>
      <c r="HT1324" s="2"/>
      <c r="HU1324" s="2"/>
      <c r="HV1324" s="2"/>
      <c r="HW1324" s="2"/>
      <c r="HX1324" s="2"/>
      <c r="HY1324" s="2"/>
      <c r="HZ1324" s="2"/>
      <c r="IA1324" s="2"/>
      <c r="IB1324" s="2"/>
      <c r="IC1324" s="2"/>
      <c r="ID1324" s="2"/>
      <c r="IE1324" s="2"/>
      <c r="IF1324" s="2"/>
      <c r="IG1324" s="2"/>
    </row>
    <row r="1325" spans="1:241" s="3" customFormat="1" x14ac:dyDescent="0.25">
      <c r="A1325" s="33"/>
      <c r="B1325" s="29"/>
      <c r="C1325" s="29"/>
      <c r="D1325" s="30"/>
      <c r="E1325" s="29"/>
      <c r="F1325" s="29"/>
      <c r="G1325" s="29"/>
      <c r="H1325" s="29"/>
      <c r="L1325" s="57"/>
      <c r="M1325" s="57"/>
      <c r="N1325" s="57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  <c r="CC1325" s="2"/>
      <c r="CD1325" s="2"/>
      <c r="CE1325" s="2"/>
      <c r="CF1325" s="2"/>
      <c r="CG1325" s="2"/>
      <c r="CH1325" s="2"/>
      <c r="CI1325" s="2"/>
      <c r="CJ1325" s="2"/>
      <c r="CK1325" s="2"/>
      <c r="CL1325" s="2"/>
      <c r="CM1325" s="2"/>
      <c r="CN1325" s="2"/>
      <c r="CO1325" s="2"/>
      <c r="CP1325" s="2"/>
      <c r="CQ1325" s="2"/>
      <c r="CR1325" s="2"/>
      <c r="CS1325" s="2"/>
      <c r="CT1325" s="2"/>
      <c r="CU1325" s="2"/>
      <c r="CV1325" s="2"/>
      <c r="CW1325" s="2"/>
      <c r="CX1325" s="2"/>
      <c r="CY1325" s="2"/>
      <c r="CZ1325" s="2"/>
      <c r="DA1325" s="2"/>
      <c r="DB1325" s="2"/>
      <c r="DC1325" s="2"/>
      <c r="DD1325" s="2"/>
      <c r="DE1325" s="2"/>
      <c r="DF1325" s="2"/>
      <c r="DG1325" s="2"/>
      <c r="DH1325" s="2"/>
      <c r="DI1325" s="2"/>
      <c r="DJ1325" s="2"/>
      <c r="DK1325" s="2"/>
      <c r="DL1325" s="2"/>
      <c r="DM1325" s="2"/>
      <c r="DN1325" s="2"/>
      <c r="DO1325" s="2"/>
      <c r="DP1325" s="2"/>
      <c r="DQ1325" s="2"/>
      <c r="DR1325" s="2"/>
      <c r="DS1325" s="2"/>
      <c r="DT1325" s="2"/>
      <c r="DU1325" s="2"/>
      <c r="DV1325" s="2"/>
      <c r="DW1325" s="2"/>
      <c r="DX1325" s="2"/>
      <c r="DY1325" s="2"/>
      <c r="DZ1325" s="2"/>
      <c r="EA1325" s="2"/>
      <c r="EB1325" s="2"/>
      <c r="EC1325" s="2"/>
      <c r="ED1325" s="2"/>
      <c r="EE1325" s="2"/>
      <c r="EF1325" s="2"/>
      <c r="EG1325" s="2"/>
      <c r="EH1325" s="2"/>
      <c r="EI1325" s="2"/>
      <c r="EJ1325" s="2"/>
      <c r="EK1325" s="2"/>
      <c r="EL1325" s="2"/>
      <c r="EM1325" s="2"/>
      <c r="EN1325" s="2"/>
      <c r="EO1325" s="2"/>
      <c r="EP1325" s="2"/>
      <c r="EQ1325" s="2"/>
      <c r="ER1325" s="2"/>
      <c r="ES1325" s="2"/>
      <c r="ET1325" s="2"/>
      <c r="EU1325" s="2"/>
      <c r="EV1325" s="2"/>
      <c r="EW1325" s="2"/>
      <c r="EX1325" s="2"/>
      <c r="EY1325" s="2"/>
      <c r="EZ1325" s="2"/>
      <c r="FA1325" s="2"/>
      <c r="FB1325" s="2"/>
      <c r="FC1325" s="2"/>
      <c r="FD1325" s="2"/>
      <c r="FE1325" s="2"/>
      <c r="FF1325" s="2"/>
      <c r="FG1325" s="2"/>
      <c r="FH1325" s="2"/>
      <c r="FI1325" s="2"/>
      <c r="FJ1325" s="2"/>
      <c r="FK1325" s="2"/>
      <c r="FL1325" s="2"/>
      <c r="FM1325" s="2"/>
      <c r="FN1325" s="2"/>
      <c r="FO1325" s="2"/>
      <c r="FP1325" s="2"/>
      <c r="FQ1325" s="2"/>
      <c r="FR1325" s="2"/>
      <c r="FS1325" s="2"/>
      <c r="FT1325" s="2"/>
      <c r="FU1325" s="2"/>
      <c r="FV1325" s="2"/>
      <c r="FW1325" s="2"/>
      <c r="FX1325" s="2"/>
      <c r="FY1325" s="2"/>
      <c r="FZ1325" s="2"/>
      <c r="GA1325" s="2"/>
      <c r="GB1325" s="2"/>
      <c r="GC1325" s="2"/>
      <c r="GD1325" s="2"/>
      <c r="GE1325" s="2"/>
      <c r="GF1325" s="2"/>
      <c r="GG1325" s="2"/>
      <c r="GH1325" s="2"/>
      <c r="GI1325" s="2"/>
      <c r="GJ1325" s="2"/>
      <c r="GK1325" s="2"/>
      <c r="GL1325" s="2"/>
      <c r="GM1325" s="2"/>
      <c r="GN1325" s="2"/>
      <c r="GO1325" s="2"/>
      <c r="GP1325" s="2"/>
      <c r="GQ1325" s="2"/>
      <c r="GR1325" s="2"/>
      <c r="GS1325" s="2"/>
      <c r="GT1325" s="2"/>
      <c r="GU1325" s="2"/>
      <c r="GV1325" s="2"/>
      <c r="GW1325" s="2"/>
      <c r="GX1325" s="2"/>
      <c r="GY1325" s="2"/>
      <c r="GZ1325" s="2"/>
      <c r="HA1325" s="2"/>
      <c r="HB1325" s="2"/>
      <c r="HC1325" s="2"/>
      <c r="HD1325" s="2"/>
      <c r="HE1325" s="2"/>
      <c r="HF1325" s="2"/>
      <c r="HG1325" s="2"/>
      <c r="HH1325" s="2"/>
      <c r="HI1325" s="2"/>
      <c r="HJ1325" s="2"/>
      <c r="HK1325" s="2"/>
      <c r="HL1325" s="2"/>
      <c r="HM1325" s="2"/>
      <c r="HN1325" s="2"/>
      <c r="HO1325" s="2"/>
      <c r="HP1325" s="2"/>
      <c r="HQ1325" s="2"/>
      <c r="HR1325" s="2"/>
      <c r="HS1325" s="2"/>
      <c r="HT1325" s="2"/>
      <c r="HU1325" s="2"/>
      <c r="HV1325" s="2"/>
      <c r="HW1325" s="2"/>
      <c r="HX1325" s="2"/>
      <c r="HY1325" s="2"/>
      <c r="HZ1325" s="2"/>
      <c r="IA1325" s="2"/>
      <c r="IB1325" s="2"/>
      <c r="IC1325" s="2"/>
      <c r="ID1325" s="2"/>
      <c r="IE1325" s="2"/>
      <c r="IF1325" s="2"/>
      <c r="IG1325" s="2"/>
    </row>
    <row r="1326" spans="1:241" s="3" customFormat="1" x14ac:dyDescent="0.25">
      <c r="A1326" s="33"/>
      <c r="B1326" s="29"/>
      <c r="C1326" s="29"/>
      <c r="D1326" s="30"/>
      <c r="E1326" s="29"/>
      <c r="F1326" s="29"/>
      <c r="G1326" s="29"/>
      <c r="H1326" s="29"/>
      <c r="L1326" s="57"/>
      <c r="M1326" s="57"/>
      <c r="N1326" s="57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  <c r="CC1326" s="2"/>
      <c r="CD1326" s="2"/>
      <c r="CE1326" s="2"/>
      <c r="CF1326" s="2"/>
      <c r="CG1326" s="2"/>
      <c r="CH1326" s="2"/>
      <c r="CI1326" s="2"/>
      <c r="CJ1326" s="2"/>
      <c r="CK1326" s="2"/>
      <c r="CL1326" s="2"/>
      <c r="CM1326" s="2"/>
      <c r="CN1326" s="2"/>
      <c r="CO1326" s="2"/>
      <c r="CP1326" s="2"/>
      <c r="CQ1326" s="2"/>
      <c r="CR1326" s="2"/>
      <c r="CS1326" s="2"/>
      <c r="CT1326" s="2"/>
      <c r="CU1326" s="2"/>
      <c r="CV1326" s="2"/>
      <c r="CW1326" s="2"/>
      <c r="CX1326" s="2"/>
      <c r="CY1326" s="2"/>
      <c r="CZ1326" s="2"/>
      <c r="DA1326" s="2"/>
      <c r="DB1326" s="2"/>
      <c r="DC1326" s="2"/>
      <c r="DD1326" s="2"/>
      <c r="DE1326" s="2"/>
      <c r="DF1326" s="2"/>
      <c r="DG1326" s="2"/>
      <c r="DH1326" s="2"/>
      <c r="DI1326" s="2"/>
      <c r="DJ1326" s="2"/>
      <c r="DK1326" s="2"/>
      <c r="DL1326" s="2"/>
      <c r="DM1326" s="2"/>
      <c r="DN1326" s="2"/>
      <c r="DO1326" s="2"/>
      <c r="DP1326" s="2"/>
      <c r="DQ1326" s="2"/>
      <c r="DR1326" s="2"/>
      <c r="DS1326" s="2"/>
      <c r="DT1326" s="2"/>
      <c r="DU1326" s="2"/>
      <c r="DV1326" s="2"/>
      <c r="DW1326" s="2"/>
      <c r="DX1326" s="2"/>
      <c r="DY1326" s="2"/>
      <c r="DZ1326" s="2"/>
      <c r="EA1326" s="2"/>
      <c r="EB1326" s="2"/>
      <c r="EC1326" s="2"/>
      <c r="ED1326" s="2"/>
      <c r="EE1326" s="2"/>
      <c r="EF1326" s="2"/>
      <c r="EG1326" s="2"/>
      <c r="EH1326" s="2"/>
      <c r="EI1326" s="2"/>
      <c r="EJ1326" s="2"/>
      <c r="EK1326" s="2"/>
      <c r="EL1326" s="2"/>
      <c r="EM1326" s="2"/>
      <c r="EN1326" s="2"/>
      <c r="EO1326" s="2"/>
      <c r="EP1326" s="2"/>
      <c r="EQ1326" s="2"/>
      <c r="ER1326" s="2"/>
      <c r="ES1326" s="2"/>
      <c r="ET1326" s="2"/>
      <c r="EU1326" s="2"/>
      <c r="EV1326" s="2"/>
      <c r="EW1326" s="2"/>
      <c r="EX1326" s="2"/>
      <c r="EY1326" s="2"/>
      <c r="EZ1326" s="2"/>
      <c r="FA1326" s="2"/>
      <c r="FB1326" s="2"/>
      <c r="FC1326" s="2"/>
      <c r="FD1326" s="2"/>
      <c r="FE1326" s="2"/>
      <c r="FF1326" s="2"/>
      <c r="FG1326" s="2"/>
      <c r="FH1326" s="2"/>
      <c r="FI1326" s="2"/>
      <c r="FJ1326" s="2"/>
      <c r="FK1326" s="2"/>
      <c r="FL1326" s="2"/>
      <c r="FM1326" s="2"/>
      <c r="FN1326" s="2"/>
      <c r="FO1326" s="2"/>
      <c r="FP1326" s="2"/>
      <c r="FQ1326" s="2"/>
      <c r="FR1326" s="2"/>
      <c r="FS1326" s="2"/>
      <c r="FT1326" s="2"/>
      <c r="FU1326" s="2"/>
      <c r="FV1326" s="2"/>
      <c r="FW1326" s="2"/>
      <c r="FX1326" s="2"/>
      <c r="FY1326" s="2"/>
      <c r="FZ1326" s="2"/>
      <c r="GA1326" s="2"/>
      <c r="GB1326" s="2"/>
      <c r="GC1326" s="2"/>
      <c r="GD1326" s="2"/>
      <c r="GE1326" s="2"/>
      <c r="GF1326" s="2"/>
      <c r="GG1326" s="2"/>
      <c r="GH1326" s="2"/>
      <c r="GI1326" s="2"/>
      <c r="GJ1326" s="2"/>
      <c r="GK1326" s="2"/>
      <c r="GL1326" s="2"/>
      <c r="GM1326" s="2"/>
      <c r="GN1326" s="2"/>
      <c r="GO1326" s="2"/>
      <c r="GP1326" s="2"/>
      <c r="GQ1326" s="2"/>
      <c r="GR1326" s="2"/>
      <c r="GS1326" s="2"/>
      <c r="GT1326" s="2"/>
      <c r="GU1326" s="2"/>
      <c r="GV1326" s="2"/>
      <c r="GW1326" s="2"/>
      <c r="GX1326" s="2"/>
      <c r="GY1326" s="2"/>
      <c r="GZ1326" s="2"/>
      <c r="HA1326" s="2"/>
      <c r="HB1326" s="2"/>
      <c r="HC1326" s="2"/>
      <c r="HD1326" s="2"/>
      <c r="HE1326" s="2"/>
      <c r="HF1326" s="2"/>
      <c r="HG1326" s="2"/>
      <c r="HH1326" s="2"/>
      <c r="HI1326" s="2"/>
      <c r="HJ1326" s="2"/>
      <c r="HK1326" s="2"/>
      <c r="HL1326" s="2"/>
      <c r="HM1326" s="2"/>
      <c r="HN1326" s="2"/>
      <c r="HO1326" s="2"/>
      <c r="HP1326" s="2"/>
      <c r="HQ1326" s="2"/>
      <c r="HR1326" s="2"/>
      <c r="HS1326" s="2"/>
      <c r="HT1326" s="2"/>
      <c r="HU1326" s="2"/>
      <c r="HV1326" s="2"/>
      <c r="HW1326" s="2"/>
      <c r="HX1326" s="2"/>
      <c r="HY1326" s="2"/>
      <c r="HZ1326" s="2"/>
      <c r="IA1326" s="2"/>
      <c r="IB1326" s="2"/>
      <c r="IC1326" s="2"/>
      <c r="ID1326" s="2"/>
      <c r="IE1326" s="2"/>
      <c r="IF1326" s="2"/>
      <c r="IG1326" s="2"/>
    </row>
    <row r="1327" spans="1:241" s="3" customFormat="1" x14ac:dyDescent="0.25">
      <c r="A1327" s="33"/>
      <c r="B1327" s="29"/>
      <c r="C1327" s="29"/>
      <c r="D1327" s="30"/>
      <c r="E1327" s="29"/>
      <c r="F1327" s="29"/>
      <c r="G1327" s="29"/>
      <c r="H1327" s="29"/>
      <c r="L1327" s="57"/>
      <c r="M1327" s="57"/>
      <c r="N1327" s="57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  <c r="CC1327" s="2"/>
      <c r="CD1327" s="2"/>
      <c r="CE1327" s="2"/>
      <c r="CF1327" s="2"/>
      <c r="CG1327" s="2"/>
      <c r="CH1327" s="2"/>
      <c r="CI1327" s="2"/>
      <c r="CJ1327" s="2"/>
      <c r="CK1327" s="2"/>
      <c r="CL1327" s="2"/>
      <c r="CM1327" s="2"/>
      <c r="CN1327" s="2"/>
      <c r="CO1327" s="2"/>
      <c r="CP1327" s="2"/>
      <c r="CQ1327" s="2"/>
      <c r="CR1327" s="2"/>
      <c r="CS1327" s="2"/>
      <c r="CT1327" s="2"/>
      <c r="CU1327" s="2"/>
      <c r="CV1327" s="2"/>
      <c r="CW1327" s="2"/>
      <c r="CX1327" s="2"/>
      <c r="CY1327" s="2"/>
      <c r="CZ1327" s="2"/>
      <c r="DA1327" s="2"/>
      <c r="DB1327" s="2"/>
      <c r="DC1327" s="2"/>
      <c r="DD1327" s="2"/>
      <c r="DE1327" s="2"/>
      <c r="DF1327" s="2"/>
      <c r="DG1327" s="2"/>
      <c r="DH1327" s="2"/>
      <c r="DI1327" s="2"/>
      <c r="DJ1327" s="2"/>
      <c r="DK1327" s="2"/>
      <c r="DL1327" s="2"/>
      <c r="DM1327" s="2"/>
      <c r="DN1327" s="2"/>
      <c r="DO1327" s="2"/>
      <c r="DP1327" s="2"/>
      <c r="DQ1327" s="2"/>
      <c r="DR1327" s="2"/>
      <c r="DS1327" s="2"/>
      <c r="DT1327" s="2"/>
      <c r="DU1327" s="2"/>
      <c r="DV1327" s="2"/>
      <c r="DW1327" s="2"/>
      <c r="DX1327" s="2"/>
      <c r="DY1327" s="2"/>
      <c r="DZ1327" s="2"/>
      <c r="EA1327" s="2"/>
      <c r="EB1327" s="2"/>
      <c r="EC1327" s="2"/>
      <c r="ED1327" s="2"/>
      <c r="EE1327" s="2"/>
      <c r="EF1327" s="2"/>
      <c r="EG1327" s="2"/>
      <c r="EH1327" s="2"/>
      <c r="EI1327" s="2"/>
      <c r="EJ1327" s="2"/>
      <c r="EK1327" s="2"/>
      <c r="EL1327" s="2"/>
      <c r="EM1327" s="2"/>
      <c r="EN1327" s="2"/>
      <c r="EO1327" s="2"/>
      <c r="EP1327" s="2"/>
      <c r="EQ1327" s="2"/>
      <c r="ER1327" s="2"/>
      <c r="ES1327" s="2"/>
      <c r="ET1327" s="2"/>
      <c r="EU1327" s="2"/>
      <c r="EV1327" s="2"/>
      <c r="EW1327" s="2"/>
      <c r="EX1327" s="2"/>
      <c r="EY1327" s="2"/>
      <c r="EZ1327" s="2"/>
      <c r="FA1327" s="2"/>
      <c r="FB1327" s="2"/>
      <c r="FC1327" s="2"/>
      <c r="FD1327" s="2"/>
      <c r="FE1327" s="2"/>
      <c r="FF1327" s="2"/>
      <c r="FG1327" s="2"/>
      <c r="FH1327" s="2"/>
      <c r="FI1327" s="2"/>
      <c r="FJ1327" s="2"/>
      <c r="FK1327" s="2"/>
      <c r="FL1327" s="2"/>
      <c r="FM1327" s="2"/>
      <c r="FN1327" s="2"/>
      <c r="FO1327" s="2"/>
      <c r="FP1327" s="2"/>
      <c r="FQ1327" s="2"/>
      <c r="FR1327" s="2"/>
      <c r="FS1327" s="2"/>
      <c r="FT1327" s="2"/>
      <c r="FU1327" s="2"/>
      <c r="FV1327" s="2"/>
      <c r="FW1327" s="2"/>
      <c r="FX1327" s="2"/>
      <c r="FY1327" s="2"/>
      <c r="FZ1327" s="2"/>
      <c r="GA1327" s="2"/>
      <c r="GB1327" s="2"/>
      <c r="GC1327" s="2"/>
      <c r="GD1327" s="2"/>
      <c r="GE1327" s="2"/>
      <c r="GF1327" s="2"/>
      <c r="GG1327" s="2"/>
      <c r="GH1327" s="2"/>
      <c r="GI1327" s="2"/>
      <c r="GJ1327" s="2"/>
      <c r="GK1327" s="2"/>
      <c r="GL1327" s="2"/>
      <c r="GM1327" s="2"/>
      <c r="GN1327" s="2"/>
      <c r="GO1327" s="2"/>
      <c r="GP1327" s="2"/>
      <c r="GQ1327" s="2"/>
      <c r="GR1327" s="2"/>
      <c r="GS1327" s="2"/>
      <c r="GT1327" s="2"/>
      <c r="GU1327" s="2"/>
      <c r="GV1327" s="2"/>
      <c r="GW1327" s="2"/>
      <c r="GX1327" s="2"/>
      <c r="GY1327" s="2"/>
      <c r="GZ1327" s="2"/>
      <c r="HA1327" s="2"/>
      <c r="HB1327" s="2"/>
      <c r="HC1327" s="2"/>
      <c r="HD1327" s="2"/>
      <c r="HE1327" s="2"/>
      <c r="HF1327" s="2"/>
      <c r="HG1327" s="2"/>
      <c r="HH1327" s="2"/>
      <c r="HI1327" s="2"/>
      <c r="HJ1327" s="2"/>
      <c r="HK1327" s="2"/>
      <c r="HL1327" s="2"/>
      <c r="HM1327" s="2"/>
      <c r="HN1327" s="2"/>
      <c r="HO1327" s="2"/>
      <c r="HP1327" s="2"/>
      <c r="HQ1327" s="2"/>
      <c r="HR1327" s="2"/>
      <c r="HS1327" s="2"/>
      <c r="HT1327" s="2"/>
      <c r="HU1327" s="2"/>
      <c r="HV1327" s="2"/>
      <c r="HW1327" s="2"/>
      <c r="HX1327" s="2"/>
      <c r="HY1327" s="2"/>
      <c r="HZ1327" s="2"/>
      <c r="IA1327" s="2"/>
      <c r="IB1327" s="2"/>
      <c r="IC1327" s="2"/>
      <c r="ID1327" s="2"/>
      <c r="IE1327" s="2"/>
      <c r="IF1327" s="2"/>
      <c r="IG1327" s="2"/>
    </row>
    <row r="1328" spans="1:241" s="3" customFormat="1" x14ac:dyDescent="0.25">
      <c r="A1328" s="33"/>
      <c r="B1328" s="29"/>
      <c r="C1328" s="29"/>
      <c r="D1328" s="30"/>
      <c r="E1328" s="29"/>
      <c r="F1328" s="29"/>
      <c r="G1328" s="29"/>
      <c r="H1328" s="29"/>
      <c r="L1328" s="57"/>
      <c r="M1328" s="57"/>
      <c r="N1328" s="57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  <c r="CC1328" s="2"/>
      <c r="CD1328" s="2"/>
      <c r="CE1328" s="2"/>
      <c r="CF1328" s="2"/>
      <c r="CG1328" s="2"/>
      <c r="CH1328" s="2"/>
      <c r="CI1328" s="2"/>
      <c r="CJ1328" s="2"/>
      <c r="CK1328" s="2"/>
      <c r="CL1328" s="2"/>
      <c r="CM1328" s="2"/>
      <c r="CN1328" s="2"/>
      <c r="CO1328" s="2"/>
      <c r="CP1328" s="2"/>
      <c r="CQ1328" s="2"/>
      <c r="CR1328" s="2"/>
      <c r="CS1328" s="2"/>
      <c r="CT1328" s="2"/>
      <c r="CU1328" s="2"/>
      <c r="CV1328" s="2"/>
      <c r="CW1328" s="2"/>
      <c r="CX1328" s="2"/>
      <c r="CY1328" s="2"/>
      <c r="CZ1328" s="2"/>
      <c r="DA1328" s="2"/>
      <c r="DB1328" s="2"/>
      <c r="DC1328" s="2"/>
      <c r="DD1328" s="2"/>
      <c r="DE1328" s="2"/>
      <c r="DF1328" s="2"/>
      <c r="DG1328" s="2"/>
      <c r="DH1328" s="2"/>
      <c r="DI1328" s="2"/>
      <c r="DJ1328" s="2"/>
      <c r="DK1328" s="2"/>
      <c r="DL1328" s="2"/>
      <c r="DM1328" s="2"/>
      <c r="DN1328" s="2"/>
      <c r="DO1328" s="2"/>
      <c r="DP1328" s="2"/>
      <c r="DQ1328" s="2"/>
      <c r="DR1328" s="2"/>
      <c r="DS1328" s="2"/>
      <c r="DT1328" s="2"/>
      <c r="DU1328" s="2"/>
      <c r="DV1328" s="2"/>
      <c r="DW1328" s="2"/>
      <c r="DX1328" s="2"/>
      <c r="DY1328" s="2"/>
      <c r="DZ1328" s="2"/>
      <c r="EA1328" s="2"/>
      <c r="EB1328" s="2"/>
      <c r="EC1328" s="2"/>
      <c r="ED1328" s="2"/>
      <c r="EE1328" s="2"/>
      <c r="EF1328" s="2"/>
      <c r="EG1328" s="2"/>
      <c r="EH1328" s="2"/>
      <c r="EI1328" s="2"/>
      <c r="EJ1328" s="2"/>
      <c r="EK1328" s="2"/>
      <c r="EL1328" s="2"/>
      <c r="EM1328" s="2"/>
      <c r="EN1328" s="2"/>
      <c r="EO1328" s="2"/>
      <c r="EP1328" s="2"/>
      <c r="EQ1328" s="2"/>
      <c r="ER1328" s="2"/>
      <c r="ES1328" s="2"/>
      <c r="ET1328" s="2"/>
      <c r="EU1328" s="2"/>
      <c r="EV1328" s="2"/>
      <c r="EW1328" s="2"/>
      <c r="EX1328" s="2"/>
      <c r="EY1328" s="2"/>
      <c r="EZ1328" s="2"/>
      <c r="FA1328" s="2"/>
      <c r="FB1328" s="2"/>
      <c r="FC1328" s="2"/>
      <c r="FD1328" s="2"/>
      <c r="FE1328" s="2"/>
      <c r="FF1328" s="2"/>
      <c r="FG1328" s="2"/>
      <c r="FH1328" s="2"/>
      <c r="FI1328" s="2"/>
      <c r="FJ1328" s="2"/>
      <c r="FK1328" s="2"/>
      <c r="FL1328" s="2"/>
      <c r="FM1328" s="2"/>
      <c r="FN1328" s="2"/>
      <c r="FO1328" s="2"/>
      <c r="FP1328" s="2"/>
      <c r="FQ1328" s="2"/>
      <c r="FR1328" s="2"/>
      <c r="FS1328" s="2"/>
      <c r="FT1328" s="2"/>
      <c r="FU1328" s="2"/>
      <c r="FV1328" s="2"/>
      <c r="FW1328" s="2"/>
      <c r="FX1328" s="2"/>
      <c r="FY1328" s="2"/>
      <c r="FZ1328" s="2"/>
      <c r="GA1328" s="2"/>
      <c r="GB1328" s="2"/>
      <c r="GC1328" s="2"/>
      <c r="GD1328" s="2"/>
      <c r="GE1328" s="2"/>
      <c r="GF1328" s="2"/>
      <c r="GG1328" s="2"/>
      <c r="GH1328" s="2"/>
      <c r="GI1328" s="2"/>
      <c r="GJ1328" s="2"/>
      <c r="GK1328" s="2"/>
      <c r="GL1328" s="2"/>
      <c r="GM1328" s="2"/>
      <c r="GN1328" s="2"/>
      <c r="GO1328" s="2"/>
      <c r="GP1328" s="2"/>
      <c r="GQ1328" s="2"/>
      <c r="GR1328" s="2"/>
      <c r="GS1328" s="2"/>
      <c r="GT1328" s="2"/>
      <c r="GU1328" s="2"/>
      <c r="GV1328" s="2"/>
      <c r="GW1328" s="2"/>
      <c r="GX1328" s="2"/>
      <c r="GY1328" s="2"/>
      <c r="GZ1328" s="2"/>
      <c r="HA1328" s="2"/>
      <c r="HB1328" s="2"/>
      <c r="HC1328" s="2"/>
      <c r="HD1328" s="2"/>
      <c r="HE1328" s="2"/>
      <c r="HF1328" s="2"/>
      <c r="HG1328" s="2"/>
      <c r="HH1328" s="2"/>
      <c r="HI1328" s="2"/>
      <c r="HJ1328" s="2"/>
      <c r="HK1328" s="2"/>
      <c r="HL1328" s="2"/>
      <c r="HM1328" s="2"/>
      <c r="HN1328" s="2"/>
      <c r="HO1328" s="2"/>
      <c r="HP1328" s="2"/>
      <c r="HQ1328" s="2"/>
      <c r="HR1328" s="2"/>
      <c r="HS1328" s="2"/>
      <c r="HT1328" s="2"/>
      <c r="HU1328" s="2"/>
      <c r="HV1328" s="2"/>
      <c r="HW1328" s="2"/>
      <c r="HX1328" s="2"/>
      <c r="HY1328" s="2"/>
      <c r="HZ1328" s="2"/>
      <c r="IA1328" s="2"/>
      <c r="IB1328" s="2"/>
      <c r="IC1328" s="2"/>
      <c r="ID1328" s="2"/>
      <c r="IE1328" s="2"/>
      <c r="IF1328" s="2"/>
      <c r="IG1328" s="2"/>
    </row>
    <row r="1329" spans="1:241" s="3" customFormat="1" x14ac:dyDescent="0.25">
      <c r="A1329" s="33"/>
      <c r="B1329" s="29"/>
      <c r="C1329" s="29"/>
      <c r="D1329" s="30"/>
      <c r="E1329" s="29"/>
      <c r="F1329" s="29"/>
      <c r="G1329" s="29"/>
      <c r="H1329" s="29"/>
      <c r="L1329" s="57"/>
      <c r="M1329" s="57"/>
      <c r="N1329" s="57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  <c r="CB1329" s="2"/>
      <c r="CC1329" s="2"/>
      <c r="CD1329" s="2"/>
      <c r="CE1329" s="2"/>
      <c r="CF1329" s="2"/>
      <c r="CG1329" s="2"/>
      <c r="CH1329" s="2"/>
      <c r="CI1329" s="2"/>
      <c r="CJ1329" s="2"/>
      <c r="CK1329" s="2"/>
      <c r="CL1329" s="2"/>
      <c r="CM1329" s="2"/>
      <c r="CN1329" s="2"/>
      <c r="CO1329" s="2"/>
      <c r="CP1329" s="2"/>
      <c r="CQ1329" s="2"/>
      <c r="CR1329" s="2"/>
      <c r="CS1329" s="2"/>
      <c r="CT1329" s="2"/>
      <c r="CU1329" s="2"/>
      <c r="CV1329" s="2"/>
      <c r="CW1329" s="2"/>
      <c r="CX1329" s="2"/>
      <c r="CY1329" s="2"/>
      <c r="CZ1329" s="2"/>
      <c r="DA1329" s="2"/>
      <c r="DB1329" s="2"/>
      <c r="DC1329" s="2"/>
      <c r="DD1329" s="2"/>
      <c r="DE1329" s="2"/>
      <c r="DF1329" s="2"/>
      <c r="DG1329" s="2"/>
      <c r="DH1329" s="2"/>
      <c r="DI1329" s="2"/>
      <c r="DJ1329" s="2"/>
      <c r="DK1329" s="2"/>
      <c r="DL1329" s="2"/>
      <c r="DM1329" s="2"/>
      <c r="DN1329" s="2"/>
      <c r="DO1329" s="2"/>
      <c r="DP1329" s="2"/>
      <c r="DQ1329" s="2"/>
      <c r="DR1329" s="2"/>
      <c r="DS1329" s="2"/>
      <c r="DT1329" s="2"/>
      <c r="DU1329" s="2"/>
      <c r="DV1329" s="2"/>
      <c r="DW1329" s="2"/>
      <c r="DX1329" s="2"/>
      <c r="DY1329" s="2"/>
      <c r="DZ1329" s="2"/>
      <c r="EA1329" s="2"/>
      <c r="EB1329" s="2"/>
      <c r="EC1329" s="2"/>
      <c r="ED1329" s="2"/>
      <c r="EE1329" s="2"/>
      <c r="EF1329" s="2"/>
      <c r="EG1329" s="2"/>
      <c r="EH1329" s="2"/>
      <c r="EI1329" s="2"/>
      <c r="EJ1329" s="2"/>
      <c r="EK1329" s="2"/>
      <c r="EL1329" s="2"/>
      <c r="EM1329" s="2"/>
      <c r="EN1329" s="2"/>
      <c r="EO1329" s="2"/>
      <c r="EP1329" s="2"/>
      <c r="EQ1329" s="2"/>
      <c r="ER1329" s="2"/>
      <c r="ES1329" s="2"/>
      <c r="ET1329" s="2"/>
      <c r="EU1329" s="2"/>
      <c r="EV1329" s="2"/>
      <c r="EW1329" s="2"/>
      <c r="EX1329" s="2"/>
      <c r="EY1329" s="2"/>
      <c r="EZ1329" s="2"/>
      <c r="FA1329" s="2"/>
      <c r="FB1329" s="2"/>
      <c r="FC1329" s="2"/>
      <c r="FD1329" s="2"/>
      <c r="FE1329" s="2"/>
      <c r="FF1329" s="2"/>
      <c r="FG1329" s="2"/>
      <c r="FH1329" s="2"/>
      <c r="FI1329" s="2"/>
      <c r="FJ1329" s="2"/>
      <c r="FK1329" s="2"/>
      <c r="FL1329" s="2"/>
      <c r="FM1329" s="2"/>
      <c r="FN1329" s="2"/>
      <c r="FO1329" s="2"/>
      <c r="FP1329" s="2"/>
      <c r="FQ1329" s="2"/>
      <c r="FR1329" s="2"/>
      <c r="FS1329" s="2"/>
      <c r="FT1329" s="2"/>
      <c r="FU1329" s="2"/>
      <c r="FV1329" s="2"/>
      <c r="FW1329" s="2"/>
      <c r="FX1329" s="2"/>
      <c r="FY1329" s="2"/>
      <c r="FZ1329" s="2"/>
      <c r="GA1329" s="2"/>
      <c r="GB1329" s="2"/>
      <c r="GC1329" s="2"/>
      <c r="GD1329" s="2"/>
      <c r="GE1329" s="2"/>
      <c r="GF1329" s="2"/>
      <c r="GG1329" s="2"/>
      <c r="GH1329" s="2"/>
      <c r="GI1329" s="2"/>
      <c r="GJ1329" s="2"/>
      <c r="GK1329" s="2"/>
      <c r="GL1329" s="2"/>
      <c r="GM1329" s="2"/>
      <c r="GN1329" s="2"/>
      <c r="GO1329" s="2"/>
      <c r="GP1329" s="2"/>
      <c r="GQ1329" s="2"/>
      <c r="GR1329" s="2"/>
      <c r="GS1329" s="2"/>
      <c r="GT1329" s="2"/>
      <c r="GU1329" s="2"/>
      <c r="GV1329" s="2"/>
      <c r="GW1329" s="2"/>
      <c r="GX1329" s="2"/>
      <c r="GY1329" s="2"/>
      <c r="GZ1329" s="2"/>
      <c r="HA1329" s="2"/>
      <c r="HB1329" s="2"/>
      <c r="HC1329" s="2"/>
      <c r="HD1329" s="2"/>
      <c r="HE1329" s="2"/>
      <c r="HF1329" s="2"/>
      <c r="HG1329" s="2"/>
      <c r="HH1329" s="2"/>
      <c r="HI1329" s="2"/>
      <c r="HJ1329" s="2"/>
      <c r="HK1329" s="2"/>
      <c r="HL1329" s="2"/>
      <c r="HM1329" s="2"/>
      <c r="HN1329" s="2"/>
      <c r="HO1329" s="2"/>
      <c r="HP1329" s="2"/>
      <c r="HQ1329" s="2"/>
      <c r="HR1329" s="2"/>
      <c r="HS1329" s="2"/>
      <c r="HT1329" s="2"/>
      <c r="HU1329" s="2"/>
      <c r="HV1329" s="2"/>
      <c r="HW1329" s="2"/>
      <c r="HX1329" s="2"/>
      <c r="HY1329" s="2"/>
      <c r="HZ1329" s="2"/>
      <c r="IA1329" s="2"/>
      <c r="IB1329" s="2"/>
      <c r="IC1329" s="2"/>
      <c r="ID1329" s="2"/>
      <c r="IE1329" s="2"/>
      <c r="IF1329" s="2"/>
      <c r="IG1329" s="2"/>
    </row>
    <row r="1330" spans="1:241" s="3" customFormat="1" x14ac:dyDescent="0.25">
      <c r="A1330" s="33"/>
      <c r="B1330" s="29"/>
      <c r="C1330" s="29"/>
      <c r="D1330" s="30"/>
      <c r="E1330" s="29"/>
      <c r="F1330" s="29"/>
      <c r="G1330" s="29"/>
      <c r="H1330" s="29"/>
      <c r="L1330" s="57"/>
      <c r="M1330" s="57"/>
      <c r="N1330" s="57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  <c r="CC1330" s="2"/>
      <c r="CD1330" s="2"/>
      <c r="CE1330" s="2"/>
      <c r="CF1330" s="2"/>
      <c r="CG1330" s="2"/>
      <c r="CH1330" s="2"/>
      <c r="CI1330" s="2"/>
      <c r="CJ1330" s="2"/>
      <c r="CK1330" s="2"/>
      <c r="CL1330" s="2"/>
      <c r="CM1330" s="2"/>
      <c r="CN1330" s="2"/>
      <c r="CO1330" s="2"/>
      <c r="CP1330" s="2"/>
      <c r="CQ1330" s="2"/>
      <c r="CR1330" s="2"/>
      <c r="CS1330" s="2"/>
      <c r="CT1330" s="2"/>
      <c r="CU1330" s="2"/>
      <c r="CV1330" s="2"/>
      <c r="CW1330" s="2"/>
      <c r="CX1330" s="2"/>
      <c r="CY1330" s="2"/>
      <c r="CZ1330" s="2"/>
      <c r="DA1330" s="2"/>
      <c r="DB1330" s="2"/>
      <c r="DC1330" s="2"/>
      <c r="DD1330" s="2"/>
      <c r="DE1330" s="2"/>
      <c r="DF1330" s="2"/>
      <c r="DG1330" s="2"/>
      <c r="DH1330" s="2"/>
      <c r="DI1330" s="2"/>
      <c r="DJ1330" s="2"/>
      <c r="DK1330" s="2"/>
      <c r="DL1330" s="2"/>
      <c r="DM1330" s="2"/>
      <c r="DN1330" s="2"/>
      <c r="DO1330" s="2"/>
      <c r="DP1330" s="2"/>
      <c r="DQ1330" s="2"/>
      <c r="DR1330" s="2"/>
      <c r="DS1330" s="2"/>
      <c r="DT1330" s="2"/>
      <c r="DU1330" s="2"/>
      <c r="DV1330" s="2"/>
      <c r="DW1330" s="2"/>
      <c r="DX1330" s="2"/>
      <c r="DY1330" s="2"/>
      <c r="DZ1330" s="2"/>
      <c r="EA1330" s="2"/>
      <c r="EB1330" s="2"/>
      <c r="EC1330" s="2"/>
      <c r="ED1330" s="2"/>
      <c r="EE1330" s="2"/>
      <c r="EF1330" s="2"/>
      <c r="EG1330" s="2"/>
      <c r="EH1330" s="2"/>
      <c r="EI1330" s="2"/>
      <c r="EJ1330" s="2"/>
      <c r="EK1330" s="2"/>
      <c r="EL1330" s="2"/>
      <c r="EM1330" s="2"/>
      <c r="EN1330" s="2"/>
      <c r="EO1330" s="2"/>
      <c r="EP1330" s="2"/>
      <c r="EQ1330" s="2"/>
      <c r="ER1330" s="2"/>
      <c r="ES1330" s="2"/>
      <c r="ET1330" s="2"/>
      <c r="EU1330" s="2"/>
      <c r="EV1330" s="2"/>
      <c r="EW1330" s="2"/>
      <c r="EX1330" s="2"/>
      <c r="EY1330" s="2"/>
      <c r="EZ1330" s="2"/>
      <c r="FA1330" s="2"/>
      <c r="FB1330" s="2"/>
      <c r="FC1330" s="2"/>
      <c r="FD1330" s="2"/>
      <c r="FE1330" s="2"/>
      <c r="FF1330" s="2"/>
      <c r="FG1330" s="2"/>
      <c r="FH1330" s="2"/>
      <c r="FI1330" s="2"/>
      <c r="FJ1330" s="2"/>
      <c r="FK1330" s="2"/>
      <c r="FL1330" s="2"/>
      <c r="FM1330" s="2"/>
      <c r="FN1330" s="2"/>
      <c r="FO1330" s="2"/>
      <c r="FP1330" s="2"/>
      <c r="FQ1330" s="2"/>
      <c r="FR1330" s="2"/>
      <c r="FS1330" s="2"/>
      <c r="FT1330" s="2"/>
      <c r="FU1330" s="2"/>
      <c r="FV1330" s="2"/>
      <c r="FW1330" s="2"/>
      <c r="FX1330" s="2"/>
      <c r="FY1330" s="2"/>
      <c r="FZ1330" s="2"/>
      <c r="GA1330" s="2"/>
      <c r="GB1330" s="2"/>
      <c r="GC1330" s="2"/>
      <c r="GD1330" s="2"/>
      <c r="GE1330" s="2"/>
      <c r="GF1330" s="2"/>
      <c r="GG1330" s="2"/>
      <c r="GH1330" s="2"/>
      <c r="GI1330" s="2"/>
      <c r="GJ1330" s="2"/>
      <c r="GK1330" s="2"/>
      <c r="GL1330" s="2"/>
      <c r="GM1330" s="2"/>
      <c r="GN1330" s="2"/>
      <c r="GO1330" s="2"/>
      <c r="GP1330" s="2"/>
      <c r="GQ1330" s="2"/>
      <c r="GR1330" s="2"/>
      <c r="GS1330" s="2"/>
      <c r="GT1330" s="2"/>
      <c r="GU1330" s="2"/>
      <c r="GV1330" s="2"/>
      <c r="GW1330" s="2"/>
      <c r="GX1330" s="2"/>
      <c r="GY1330" s="2"/>
      <c r="GZ1330" s="2"/>
      <c r="HA1330" s="2"/>
      <c r="HB1330" s="2"/>
      <c r="HC1330" s="2"/>
      <c r="HD1330" s="2"/>
      <c r="HE1330" s="2"/>
      <c r="HF1330" s="2"/>
      <c r="HG1330" s="2"/>
      <c r="HH1330" s="2"/>
      <c r="HI1330" s="2"/>
      <c r="HJ1330" s="2"/>
      <c r="HK1330" s="2"/>
      <c r="HL1330" s="2"/>
      <c r="HM1330" s="2"/>
      <c r="HN1330" s="2"/>
      <c r="HO1330" s="2"/>
      <c r="HP1330" s="2"/>
      <c r="HQ1330" s="2"/>
      <c r="HR1330" s="2"/>
      <c r="HS1330" s="2"/>
      <c r="HT1330" s="2"/>
      <c r="HU1330" s="2"/>
      <c r="HV1330" s="2"/>
      <c r="HW1330" s="2"/>
      <c r="HX1330" s="2"/>
      <c r="HY1330" s="2"/>
      <c r="HZ1330" s="2"/>
      <c r="IA1330" s="2"/>
      <c r="IB1330" s="2"/>
      <c r="IC1330" s="2"/>
      <c r="ID1330" s="2"/>
      <c r="IE1330" s="2"/>
      <c r="IF1330" s="2"/>
      <c r="IG1330" s="2"/>
    </row>
    <row r="1331" spans="1:241" s="3" customFormat="1" x14ac:dyDescent="0.25">
      <c r="A1331" s="33"/>
      <c r="B1331" s="29"/>
      <c r="C1331" s="29"/>
      <c r="D1331" s="30"/>
      <c r="E1331" s="29"/>
      <c r="F1331" s="29"/>
      <c r="G1331" s="29"/>
      <c r="H1331" s="29"/>
      <c r="L1331" s="57"/>
      <c r="M1331" s="57"/>
      <c r="N1331" s="57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  <c r="CC1331" s="2"/>
      <c r="CD1331" s="2"/>
      <c r="CE1331" s="2"/>
      <c r="CF1331" s="2"/>
      <c r="CG1331" s="2"/>
      <c r="CH1331" s="2"/>
      <c r="CI1331" s="2"/>
      <c r="CJ1331" s="2"/>
      <c r="CK1331" s="2"/>
      <c r="CL1331" s="2"/>
      <c r="CM1331" s="2"/>
      <c r="CN1331" s="2"/>
      <c r="CO1331" s="2"/>
      <c r="CP1331" s="2"/>
      <c r="CQ1331" s="2"/>
      <c r="CR1331" s="2"/>
      <c r="CS1331" s="2"/>
      <c r="CT1331" s="2"/>
      <c r="CU1331" s="2"/>
      <c r="CV1331" s="2"/>
      <c r="CW1331" s="2"/>
      <c r="CX1331" s="2"/>
      <c r="CY1331" s="2"/>
      <c r="CZ1331" s="2"/>
      <c r="DA1331" s="2"/>
      <c r="DB1331" s="2"/>
      <c r="DC1331" s="2"/>
      <c r="DD1331" s="2"/>
      <c r="DE1331" s="2"/>
      <c r="DF1331" s="2"/>
      <c r="DG1331" s="2"/>
      <c r="DH1331" s="2"/>
      <c r="DI1331" s="2"/>
      <c r="DJ1331" s="2"/>
      <c r="DK1331" s="2"/>
      <c r="DL1331" s="2"/>
      <c r="DM1331" s="2"/>
      <c r="DN1331" s="2"/>
      <c r="DO1331" s="2"/>
      <c r="DP1331" s="2"/>
      <c r="DQ1331" s="2"/>
      <c r="DR1331" s="2"/>
      <c r="DS1331" s="2"/>
      <c r="DT1331" s="2"/>
      <c r="DU1331" s="2"/>
      <c r="DV1331" s="2"/>
      <c r="DW1331" s="2"/>
      <c r="DX1331" s="2"/>
      <c r="DY1331" s="2"/>
      <c r="DZ1331" s="2"/>
      <c r="EA1331" s="2"/>
      <c r="EB1331" s="2"/>
      <c r="EC1331" s="2"/>
      <c r="ED1331" s="2"/>
      <c r="EE1331" s="2"/>
      <c r="EF1331" s="2"/>
      <c r="EG1331" s="2"/>
      <c r="EH1331" s="2"/>
      <c r="EI1331" s="2"/>
      <c r="EJ1331" s="2"/>
      <c r="EK1331" s="2"/>
      <c r="EL1331" s="2"/>
      <c r="EM1331" s="2"/>
      <c r="EN1331" s="2"/>
      <c r="EO1331" s="2"/>
      <c r="EP1331" s="2"/>
      <c r="EQ1331" s="2"/>
      <c r="ER1331" s="2"/>
      <c r="ES1331" s="2"/>
      <c r="ET1331" s="2"/>
      <c r="EU1331" s="2"/>
      <c r="EV1331" s="2"/>
      <c r="EW1331" s="2"/>
      <c r="EX1331" s="2"/>
      <c r="EY1331" s="2"/>
      <c r="EZ1331" s="2"/>
      <c r="FA1331" s="2"/>
      <c r="FB1331" s="2"/>
      <c r="FC1331" s="2"/>
      <c r="FD1331" s="2"/>
      <c r="FE1331" s="2"/>
      <c r="FF1331" s="2"/>
      <c r="FG1331" s="2"/>
      <c r="FH1331" s="2"/>
      <c r="FI1331" s="2"/>
      <c r="FJ1331" s="2"/>
      <c r="FK1331" s="2"/>
      <c r="FL1331" s="2"/>
      <c r="FM1331" s="2"/>
      <c r="FN1331" s="2"/>
      <c r="FO1331" s="2"/>
      <c r="FP1331" s="2"/>
      <c r="FQ1331" s="2"/>
      <c r="FR1331" s="2"/>
      <c r="FS1331" s="2"/>
      <c r="FT1331" s="2"/>
      <c r="FU1331" s="2"/>
      <c r="FV1331" s="2"/>
      <c r="FW1331" s="2"/>
      <c r="FX1331" s="2"/>
      <c r="FY1331" s="2"/>
      <c r="FZ1331" s="2"/>
      <c r="GA1331" s="2"/>
      <c r="GB1331" s="2"/>
      <c r="GC1331" s="2"/>
      <c r="GD1331" s="2"/>
      <c r="GE1331" s="2"/>
      <c r="GF1331" s="2"/>
      <c r="GG1331" s="2"/>
      <c r="GH1331" s="2"/>
      <c r="GI1331" s="2"/>
      <c r="GJ1331" s="2"/>
      <c r="GK1331" s="2"/>
      <c r="GL1331" s="2"/>
      <c r="GM1331" s="2"/>
      <c r="GN1331" s="2"/>
      <c r="GO1331" s="2"/>
      <c r="GP1331" s="2"/>
      <c r="GQ1331" s="2"/>
      <c r="GR1331" s="2"/>
      <c r="GS1331" s="2"/>
      <c r="GT1331" s="2"/>
      <c r="GU1331" s="2"/>
      <c r="GV1331" s="2"/>
      <c r="GW1331" s="2"/>
      <c r="GX1331" s="2"/>
      <c r="GY1331" s="2"/>
      <c r="GZ1331" s="2"/>
      <c r="HA1331" s="2"/>
      <c r="HB1331" s="2"/>
      <c r="HC1331" s="2"/>
      <c r="HD1331" s="2"/>
      <c r="HE1331" s="2"/>
      <c r="HF1331" s="2"/>
      <c r="HG1331" s="2"/>
      <c r="HH1331" s="2"/>
      <c r="HI1331" s="2"/>
      <c r="HJ1331" s="2"/>
      <c r="HK1331" s="2"/>
      <c r="HL1331" s="2"/>
      <c r="HM1331" s="2"/>
      <c r="HN1331" s="2"/>
      <c r="HO1331" s="2"/>
      <c r="HP1331" s="2"/>
      <c r="HQ1331" s="2"/>
      <c r="HR1331" s="2"/>
      <c r="HS1331" s="2"/>
      <c r="HT1331" s="2"/>
      <c r="HU1331" s="2"/>
      <c r="HV1331" s="2"/>
      <c r="HW1331" s="2"/>
      <c r="HX1331" s="2"/>
      <c r="HY1331" s="2"/>
      <c r="HZ1331" s="2"/>
      <c r="IA1331" s="2"/>
      <c r="IB1331" s="2"/>
      <c r="IC1331" s="2"/>
      <c r="ID1331" s="2"/>
      <c r="IE1331" s="2"/>
      <c r="IF1331" s="2"/>
      <c r="IG1331" s="2"/>
    </row>
    <row r="1332" spans="1:241" s="3" customFormat="1" x14ac:dyDescent="0.25">
      <c r="A1332" s="33"/>
      <c r="B1332" s="29"/>
      <c r="C1332" s="29"/>
      <c r="D1332" s="30"/>
      <c r="E1332" s="29"/>
      <c r="F1332" s="29"/>
      <c r="G1332" s="29"/>
      <c r="H1332" s="29"/>
      <c r="L1332" s="57"/>
      <c r="M1332" s="57"/>
      <c r="N1332" s="57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  <c r="CC1332" s="2"/>
      <c r="CD1332" s="2"/>
      <c r="CE1332" s="2"/>
      <c r="CF1332" s="2"/>
      <c r="CG1332" s="2"/>
      <c r="CH1332" s="2"/>
      <c r="CI1332" s="2"/>
      <c r="CJ1332" s="2"/>
      <c r="CK1332" s="2"/>
      <c r="CL1332" s="2"/>
      <c r="CM1332" s="2"/>
      <c r="CN1332" s="2"/>
      <c r="CO1332" s="2"/>
      <c r="CP1332" s="2"/>
      <c r="CQ1332" s="2"/>
      <c r="CR1332" s="2"/>
      <c r="CS1332" s="2"/>
      <c r="CT1332" s="2"/>
      <c r="CU1332" s="2"/>
      <c r="CV1332" s="2"/>
      <c r="CW1332" s="2"/>
      <c r="CX1332" s="2"/>
      <c r="CY1332" s="2"/>
      <c r="CZ1332" s="2"/>
      <c r="DA1332" s="2"/>
      <c r="DB1332" s="2"/>
      <c r="DC1332" s="2"/>
      <c r="DD1332" s="2"/>
      <c r="DE1332" s="2"/>
      <c r="DF1332" s="2"/>
      <c r="DG1332" s="2"/>
      <c r="DH1332" s="2"/>
      <c r="DI1332" s="2"/>
      <c r="DJ1332" s="2"/>
      <c r="DK1332" s="2"/>
      <c r="DL1332" s="2"/>
      <c r="DM1332" s="2"/>
      <c r="DN1332" s="2"/>
      <c r="DO1332" s="2"/>
      <c r="DP1332" s="2"/>
      <c r="DQ1332" s="2"/>
      <c r="DR1332" s="2"/>
      <c r="DS1332" s="2"/>
      <c r="DT1332" s="2"/>
      <c r="DU1332" s="2"/>
      <c r="DV1332" s="2"/>
      <c r="DW1332" s="2"/>
      <c r="DX1332" s="2"/>
      <c r="DY1332" s="2"/>
      <c r="DZ1332" s="2"/>
      <c r="EA1332" s="2"/>
      <c r="EB1332" s="2"/>
      <c r="EC1332" s="2"/>
      <c r="ED1332" s="2"/>
      <c r="EE1332" s="2"/>
      <c r="EF1332" s="2"/>
      <c r="EG1332" s="2"/>
      <c r="EH1332" s="2"/>
      <c r="EI1332" s="2"/>
      <c r="EJ1332" s="2"/>
      <c r="EK1332" s="2"/>
      <c r="EL1332" s="2"/>
      <c r="EM1332" s="2"/>
      <c r="EN1332" s="2"/>
      <c r="EO1332" s="2"/>
      <c r="EP1332" s="2"/>
      <c r="EQ1332" s="2"/>
      <c r="ER1332" s="2"/>
      <c r="ES1332" s="2"/>
      <c r="ET1332" s="2"/>
      <c r="EU1332" s="2"/>
      <c r="EV1332" s="2"/>
      <c r="EW1332" s="2"/>
      <c r="EX1332" s="2"/>
      <c r="EY1332" s="2"/>
      <c r="EZ1332" s="2"/>
      <c r="FA1332" s="2"/>
      <c r="FB1332" s="2"/>
      <c r="FC1332" s="2"/>
      <c r="FD1332" s="2"/>
      <c r="FE1332" s="2"/>
      <c r="FF1332" s="2"/>
      <c r="FG1332" s="2"/>
      <c r="FH1332" s="2"/>
      <c r="FI1332" s="2"/>
      <c r="FJ1332" s="2"/>
      <c r="FK1332" s="2"/>
      <c r="FL1332" s="2"/>
      <c r="FM1332" s="2"/>
      <c r="FN1332" s="2"/>
      <c r="FO1332" s="2"/>
      <c r="FP1332" s="2"/>
      <c r="FQ1332" s="2"/>
      <c r="FR1332" s="2"/>
      <c r="FS1332" s="2"/>
      <c r="FT1332" s="2"/>
      <c r="FU1332" s="2"/>
      <c r="FV1332" s="2"/>
      <c r="FW1332" s="2"/>
      <c r="FX1332" s="2"/>
      <c r="FY1332" s="2"/>
      <c r="FZ1332" s="2"/>
      <c r="GA1332" s="2"/>
      <c r="GB1332" s="2"/>
      <c r="GC1332" s="2"/>
      <c r="GD1332" s="2"/>
      <c r="GE1332" s="2"/>
      <c r="GF1332" s="2"/>
      <c r="GG1332" s="2"/>
      <c r="GH1332" s="2"/>
      <c r="GI1332" s="2"/>
      <c r="GJ1332" s="2"/>
      <c r="GK1332" s="2"/>
      <c r="GL1332" s="2"/>
      <c r="GM1332" s="2"/>
      <c r="GN1332" s="2"/>
      <c r="GO1332" s="2"/>
      <c r="GP1332" s="2"/>
      <c r="GQ1332" s="2"/>
      <c r="GR1332" s="2"/>
      <c r="GS1332" s="2"/>
      <c r="GT1332" s="2"/>
      <c r="GU1332" s="2"/>
      <c r="GV1332" s="2"/>
      <c r="GW1332" s="2"/>
      <c r="GX1332" s="2"/>
      <c r="GY1332" s="2"/>
      <c r="GZ1332" s="2"/>
      <c r="HA1332" s="2"/>
      <c r="HB1332" s="2"/>
      <c r="HC1332" s="2"/>
      <c r="HD1332" s="2"/>
      <c r="HE1332" s="2"/>
      <c r="HF1332" s="2"/>
      <c r="HG1332" s="2"/>
      <c r="HH1332" s="2"/>
      <c r="HI1332" s="2"/>
      <c r="HJ1332" s="2"/>
      <c r="HK1332" s="2"/>
      <c r="HL1332" s="2"/>
      <c r="HM1332" s="2"/>
      <c r="HN1332" s="2"/>
      <c r="HO1332" s="2"/>
      <c r="HP1332" s="2"/>
      <c r="HQ1332" s="2"/>
      <c r="HR1332" s="2"/>
      <c r="HS1332" s="2"/>
      <c r="HT1332" s="2"/>
      <c r="HU1332" s="2"/>
      <c r="HV1332" s="2"/>
      <c r="HW1332" s="2"/>
      <c r="HX1332" s="2"/>
      <c r="HY1332" s="2"/>
      <c r="HZ1332" s="2"/>
      <c r="IA1332" s="2"/>
      <c r="IB1332" s="2"/>
      <c r="IC1332" s="2"/>
      <c r="ID1332" s="2"/>
      <c r="IE1332" s="2"/>
      <c r="IF1332" s="2"/>
      <c r="IG1332" s="2"/>
    </row>
    <row r="1333" spans="1:241" s="3" customFormat="1" x14ac:dyDescent="0.25">
      <c r="A1333" s="33"/>
      <c r="B1333" s="29"/>
      <c r="C1333" s="29"/>
      <c r="D1333" s="30"/>
      <c r="E1333" s="29"/>
      <c r="F1333" s="29"/>
      <c r="G1333" s="29"/>
      <c r="H1333" s="29"/>
      <c r="L1333" s="57"/>
      <c r="M1333" s="57"/>
      <c r="N1333" s="57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  <c r="CC1333" s="2"/>
      <c r="CD1333" s="2"/>
      <c r="CE1333" s="2"/>
      <c r="CF1333" s="2"/>
      <c r="CG1333" s="2"/>
      <c r="CH1333" s="2"/>
      <c r="CI1333" s="2"/>
      <c r="CJ1333" s="2"/>
      <c r="CK1333" s="2"/>
      <c r="CL1333" s="2"/>
      <c r="CM1333" s="2"/>
      <c r="CN1333" s="2"/>
      <c r="CO1333" s="2"/>
      <c r="CP1333" s="2"/>
      <c r="CQ1333" s="2"/>
      <c r="CR1333" s="2"/>
      <c r="CS1333" s="2"/>
      <c r="CT1333" s="2"/>
      <c r="CU1333" s="2"/>
      <c r="CV1333" s="2"/>
      <c r="CW1333" s="2"/>
      <c r="CX1333" s="2"/>
      <c r="CY1333" s="2"/>
      <c r="CZ1333" s="2"/>
      <c r="DA1333" s="2"/>
      <c r="DB1333" s="2"/>
      <c r="DC1333" s="2"/>
      <c r="DD1333" s="2"/>
      <c r="DE1333" s="2"/>
      <c r="DF1333" s="2"/>
      <c r="DG1333" s="2"/>
      <c r="DH1333" s="2"/>
      <c r="DI1333" s="2"/>
      <c r="DJ1333" s="2"/>
      <c r="DK1333" s="2"/>
      <c r="DL1333" s="2"/>
      <c r="DM1333" s="2"/>
      <c r="DN1333" s="2"/>
      <c r="DO1333" s="2"/>
      <c r="DP1333" s="2"/>
      <c r="DQ1333" s="2"/>
      <c r="DR1333" s="2"/>
      <c r="DS1333" s="2"/>
      <c r="DT1333" s="2"/>
      <c r="DU1333" s="2"/>
      <c r="DV1333" s="2"/>
      <c r="DW1333" s="2"/>
      <c r="DX1333" s="2"/>
      <c r="DY1333" s="2"/>
      <c r="DZ1333" s="2"/>
      <c r="EA1333" s="2"/>
      <c r="EB1333" s="2"/>
      <c r="EC1333" s="2"/>
      <c r="ED1333" s="2"/>
      <c r="EE1333" s="2"/>
      <c r="EF1333" s="2"/>
      <c r="EG1333" s="2"/>
      <c r="EH1333" s="2"/>
      <c r="EI1333" s="2"/>
      <c r="EJ1333" s="2"/>
      <c r="EK1333" s="2"/>
      <c r="EL1333" s="2"/>
      <c r="EM1333" s="2"/>
      <c r="EN1333" s="2"/>
      <c r="EO1333" s="2"/>
      <c r="EP1333" s="2"/>
      <c r="EQ1333" s="2"/>
      <c r="ER1333" s="2"/>
      <c r="ES1333" s="2"/>
      <c r="ET1333" s="2"/>
      <c r="EU1333" s="2"/>
      <c r="EV1333" s="2"/>
      <c r="EW1333" s="2"/>
      <c r="EX1333" s="2"/>
      <c r="EY1333" s="2"/>
      <c r="EZ1333" s="2"/>
      <c r="FA1333" s="2"/>
      <c r="FB1333" s="2"/>
      <c r="FC1333" s="2"/>
      <c r="FD1333" s="2"/>
      <c r="FE1333" s="2"/>
      <c r="FF1333" s="2"/>
      <c r="FG1333" s="2"/>
      <c r="FH1333" s="2"/>
      <c r="FI1333" s="2"/>
      <c r="FJ1333" s="2"/>
      <c r="FK1333" s="2"/>
      <c r="FL1333" s="2"/>
      <c r="FM1333" s="2"/>
      <c r="FN1333" s="2"/>
      <c r="FO1333" s="2"/>
      <c r="FP1333" s="2"/>
      <c r="FQ1333" s="2"/>
      <c r="FR1333" s="2"/>
      <c r="FS1333" s="2"/>
      <c r="FT1333" s="2"/>
      <c r="FU1333" s="2"/>
      <c r="FV1333" s="2"/>
      <c r="FW1333" s="2"/>
      <c r="FX1333" s="2"/>
      <c r="FY1333" s="2"/>
      <c r="FZ1333" s="2"/>
      <c r="GA1333" s="2"/>
      <c r="GB1333" s="2"/>
      <c r="GC1333" s="2"/>
      <c r="GD1333" s="2"/>
      <c r="GE1333" s="2"/>
      <c r="GF1333" s="2"/>
      <c r="GG1333" s="2"/>
      <c r="GH1333" s="2"/>
      <c r="GI1333" s="2"/>
      <c r="GJ1333" s="2"/>
      <c r="GK1333" s="2"/>
      <c r="GL1333" s="2"/>
      <c r="GM1333" s="2"/>
      <c r="GN1333" s="2"/>
      <c r="GO1333" s="2"/>
      <c r="GP1333" s="2"/>
      <c r="GQ1333" s="2"/>
      <c r="GR1333" s="2"/>
      <c r="GS1333" s="2"/>
      <c r="GT1333" s="2"/>
      <c r="GU1333" s="2"/>
      <c r="GV1333" s="2"/>
      <c r="GW1333" s="2"/>
      <c r="GX1333" s="2"/>
      <c r="GY1333" s="2"/>
      <c r="GZ1333" s="2"/>
      <c r="HA1333" s="2"/>
      <c r="HB1333" s="2"/>
      <c r="HC1333" s="2"/>
      <c r="HD1333" s="2"/>
      <c r="HE1333" s="2"/>
      <c r="HF1333" s="2"/>
      <c r="HG1333" s="2"/>
      <c r="HH1333" s="2"/>
      <c r="HI1333" s="2"/>
      <c r="HJ1333" s="2"/>
      <c r="HK1333" s="2"/>
      <c r="HL1333" s="2"/>
      <c r="HM1333" s="2"/>
      <c r="HN1333" s="2"/>
      <c r="HO1333" s="2"/>
      <c r="HP1333" s="2"/>
      <c r="HQ1333" s="2"/>
      <c r="HR1333" s="2"/>
      <c r="HS1333" s="2"/>
      <c r="HT1333" s="2"/>
      <c r="HU1333" s="2"/>
      <c r="HV1333" s="2"/>
      <c r="HW1333" s="2"/>
      <c r="HX1333" s="2"/>
      <c r="HY1333" s="2"/>
      <c r="HZ1333" s="2"/>
      <c r="IA1333" s="2"/>
      <c r="IB1333" s="2"/>
      <c r="IC1333" s="2"/>
      <c r="ID1333" s="2"/>
      <c r="IE1333" s="2"/>
      <c r="IF1333" s="2"/>
      <c r="IG1333" s="2"/>
    </row>
    <row r="1334" spans="1:241" s="3" customFormat="1" x14ac:dyDescent="0.25">
      <c r="A1334" s="33"/>
      <c r="B1334" s="29"/>
      <c r="C1334" s="29"/>
      <c r="D1334" s="30"/>
      <c r="E1334" s="29"/>
      <c r="F1334" s="29"/>
      <c r="G1334" s="29"/>
      <c r="H1334" s="29"/>
      <c r="L1334" s="57"/>
      <c r="M1334" s="57"/>
      <c r="N1334" s="57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  <c r="CC1334" s="2"/>
      <c r="CD1334" s="2"/>
      <c r="CE1334" s="2"/>
      <c r="CF1334" s="2"/>
      <c r="CG1334" s="2"/>
      <c r="CH1334" s="2"/>
      <c r="CI1334" s="2"/>
      <c r="CJ1334" s="2"/>
      <c r="CK1334" s="2"/>
      <c r="CL1334" s="2"/>
      <c r="CM1334" s="2"/>
      <c r="CN1334" s="2"/>
      <c r="CO1334" s="2"/>
      <c r="CP1334" s="2"/>
      <c r="CQ1334" s="2"/>
      <c r="CR1334" s="2"/>
      <c r="CS1334" s="2"/>
      <c r="CT1334" s="2"/>
      <c r="CU1334" s="2"/>
      <c r="CV1334" s="2"/>
      <c r="CW1334" s="2"/>
      <c r="CX1334" s="2"/>
      <c r="CY1334" s="2"/>
      <c r="CZ1334" s="2"/>
      <c r="DA1334" s="2"/>
      <c r="DB1334" s="2"/>
      <c r="DC1334" s="2"/>
      <c r="DD1334" s="2"/>
      <c r="DE1334" s="2"/>
      <c r="DF1334" s="2"/>
      <c r="DG1334" s="2"/>
      <c r="DH1334" s="2"/>
      <c r="DI1334" s="2"/>
      <c r="DJ1334" s="2"/>
      <c r="DK1334" s="2"/>
      <c r="DL1334" s="2"/>
      <c r="DM1334" s="2"/>
      <c r="DN1334" s="2"/>
      <c r="DO1334" s="2"/>
      <c r="DP1334" s="2"/>
      <c r="DQ1334" s="2"/>
      <c r="DR1334" s="2"/>
      <c r="DS1334" s="2"/>
      <c r="DT1334" s="2"/>
      <c r="DU1334" s="2"/>
      <c r="DV1334" s="2"/>
      <c r="DW1334" s="2"/>
      <c r="DX1334" s="2"/>
      <c r="DY1334" s="2"/>
      <c r="DZ1334" s="2"/>
      <c r="EA1334" s="2"/>
      <c r="EB1334" s="2"/>
      <c r="EC1334" s="2"/>
      <c r="ED1334" s="2"/>
      <c r="EE1334" s="2"/>
      <c r="EF1334" s="2"/>
      <c r="EG1334" s="2"/>
      <c r="EH1334" s="2"/>
      <c r="EI1334" s="2"/>
      <c r="EJ1334" s="2"/>
      <c r="EK1334" s="2"/>
      <c r="EL1334" s="2"/>
      <c r="EM1334" s="2"/>
      <c r="EN1334" s="2"/>
      <c r="EO1334" s="2"/>
      <c r="EP1334" s="2"/>
      <c r="EQ1334" s="2"/>
      <c r="ER1334" s="2"/>
      <c r="ES1334" s="2"/>
      <c r="ET1334" s="2"/>
      <c r="EU1334" s="2"/>
      <c r="EV1334" s="2"/>
      <c r="EW1334" s="2"/>
      <c r="EX1334" s="2"/>
      <c r="EY1334" s="2"/>
      <c r="EZ1334" s="2"/>
      <c r="FA1334" s="2"/>
      <c r="FB1334" s="2"/>
      <c r="FC1334" s="2"/>
      <c r="FD1334" s="2"/>
      <c r="FE1334" s="2"/>
      <c r="FF1334" s="2"/>
      <c r="FG1334" s="2"/>
      <c r="FH1334" s="2"/>
      <c r="FI1334" s="2"/>
      <c r="FJ1334" s="2"/>
      <c r="FK1334" s="2"/>
      <c r="FL1334" s="2"/>
      <c r="FM1334" s="2"/>
      <c r="FN1334" s="2"/>
      <c r="FO1334" s="2"/>
      <c r="FP1334" s="2"/>
      <c r="FQ1334" s="2"/>
      <c r="FR1334" s="2"/>
      <c r="FS1334" s="2"/>
      <c r="FT1334" s="2"/>
      <c r="FU1334" s="2"/>
      <c r="FV1334" s="2"/>
      <c r="FW1334" s="2"/>
      <c r="FX1334" s="2"/>
      <c r="FY1334" s="2"/>
      <c r="FZ1334" s="2"/>
      <c r="GA1334" s="2"/>
      <c r="GB1334" s="2"/>
      <c r="GC1334" s="2"/>
      <c r="GD1334" s="2"/>
      <c r="GE1334" s="2"/>
      <c r="GF1334" s="2"/>
      <c r="GG1334" s="2"/>
      <c r="GH1334" s="2"/>
      <c r="GI1334" s="2"/>
      <c r="GJ1334" s="2"/>
      <c r="GK1334" s="2"/>
      <c r="GL1334" s="2"/>
      <c r="GM1334" s="2"/>
      <c r="GN1334" s="2"/>
      <c r="GO1334" s="2"/>
      <c r="GP1334" s="2"/>
      <c r="GQ1334" s="2"/>
      <c r="GR1334" s="2"/>
      <c r="GS1334" s="2"/>
      <c r="GT1334" s="2"/>
      <c r="GU1334" s="2"/>
      <c r="GV1334" s="2"/>
      <c r="GW1334" s="2"/>
      <c r="GX1334" s="2"/>
      <c r="GY1334" s="2"/>
      <c r="GZ1334" s="2"/>
      <c r="HA1334" s="2"/>
      <c r="HB1334" s="2"/>
      <c r="HC1334" s="2"/>
      <c r="HD1334" s="2"/>
      <c r="HE1334" s="2"/>
      <c r="HF1334" s="2"/>
      <c r="HG1334" s="2"/>
      <c r="HH1334" s="2"/>
      <c r="HI1334" s="2"/>
      <c r="HJ1334" s="2"/>
      <c r="HK1334" s="2"/>
      <c r="HL1334" s="2"/>
      <c r="HM1334" s="2"/>
      <c r="HN1334" s="2"/>
      <c r="HO1334" s="2"/>
      <c r="HP1334" s="2"/>
      <c r="HQ1334" s="2"/>
      <c r="HR1334" s="2"/>
      <c r="HS1334" s="2"/>
      <c r="HT1334" s="2"/>
      <c r="HU1334" s="2"/>
      <c r="HV1334" s="2"/>
      <c r="HW1334" s="2"/>
      <c r="HX1334" s="2"/>
      <c r="HY1334" s="2"/>
      <c r="HZ1334" s="2"/>
      <c r="IA1334" s="2"/>
      <c r="IB1334" s="2"/>
      <c r="IC1334" s="2"/>
      <c r="ID1334" s="2"/>
      <c r="IE1334" s="2"/>
      <c r="IF1334" s="2"/>
      <c r="IG1334" s="2"/>
    </row>
    <row r="1335" spans="1:241" s="3" customFormat="1" x14ac:dyDescent="0.25">
      <c r="A1335" s="33"/>
      <c r="B1335" s="29"/>
      <c r="C1335" s="29"/>
      <c r="D1335" s="30"/>
      <c r="E1335" s="29"/>
      <c r="F1335" s="29"/>
      <c r="G1335" s="29"/>
      <c r="H1335" s="29"/>
      <c r="L1335" s="57"/>
      <c r="M1335" s="57"/>
      <c r="N1335" s="57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  <c r="CC1335" s="2"/>
      <c r="CD1335" s="2"/>
      <c r="CE1335" s="2"/>
      <c r="CF1335" s="2"/>
      <c r="CG1335" s="2"/>
      <c r="CH1335" s="2"/>
      <c r="CI1335" s="2"/>
      <c r="CJ1335" s="2"/>
      <c r="CK1335" s="2"/>
      <c r="CL1335" s="2"/>
      <c r="CM1335" s="2"/>
      <c r="CN1335" s="2"/>
      <c r="CO1335" s="2"/>
      <c r="CP1335" s="2"/>
      <c r="CQ1335" s="2"/>
      <c r="CR1335" s="2"/>
      <c r="CS1335" s="2"/>
      <c r="CT1335" s="2"/>
      <c r="CU1335" s="2"/>
      <c r="CV1335" s="2"/>
      <c r="CW1335" s="2"/>
      <c r="CX1335" s="2"/>
      <c r="CY1335" s="2"/>
      <c r="CZ1335" s="2"/>
      <c r="DA1335" s="2"/>
      <c r="DB1335" s="2"/>
      <c r="DC1335" s="2"/>
      <c r="DD1335" s="2"/>
      <c r="DE1335" s="2"/>
      <c r="DF1335" s="2"/>
      <c r="DG1335" s="2"/>
      <c r="DH1335" s="2"/>
      <c r="DI1335" s="2"/>
      <c r="DJ1335" s="2"/>
      <c r="DK1335" s="2"/>
      <c r="DL1335" s="2"/>
      <c r="DM1335" s="2"/>
      <c r="DN1335" s="2"/>
      <c r="DO1335" s="2"/>
      <c r="DP1335" s="2"/>
      <c r="DQ1335" s="2"/>
      <c r="DR1335" s="2"/>
      <c r="DS1335" s="2"/>
      <c r="DT1335" s="2"/>
      <c r="DU1335" s="2"/>
      <c r="DV1335" s="2"/>
      <c r="DW1335" s="2"/>
      <c r="DX1335" s="2"/>
      <c r="DY1335" s="2"/>
      <c r="DZ1335" s="2"/>
      <c r="EA1335" s="2"/>
      <c r="EB1335" s="2"/>
      <c r="EC1335" s="2"/>
      <c r="ED1335" s="2"/>
      <c r="EE1335" s="2"/>
      <c r="EF1335" s="2"/>
      <c r="EG1335" s="2"/>
      <c r="EH1335" s="2"/>
      <c r="EI1335" s="2"/>
      <c r="EJ1335" s="2"/>
      <c r="EK1335" s="2"/>
      <c r="EL1335" s="2"/>
      <c r="EM1335" s="2"/>
      <c r="EN1335" s="2"/>
      <c r="EO1335" s="2"/>
      <c r="EP1335" s="2"/>
      <c r="EQ1335" s="2"/>
      <c r="ER1335" s="2"/>
      <c r="ES1335" s="2"/>
      <c r="ET1335" s="2"/>
      <c r="EU1335" s="2"/>
      <c r="EV1335" s="2"/>
      <c r="EW1335" s="2"/>
      <c r="EX1335" s="2"/>
      <c r="EY1335" s="2"/>
      <c r="EZ1335" s="2"/>
      <c r="FA1335" s="2"/>
      <c r="FB1335" s="2"/>
      <c r="FC1335" s="2"/>
      <c r="FD1335" s="2"/>
      <c r="FE1335" s="2"/>
      <c r="FF1335" s="2"/>
      <c r="FG1335" s="2"/>
      <c r="FH1335" s="2"/>
      <c r="FI1335" s="2"/>
      <c r="FJ1335" s="2"/>
      <c r="FK1335" s="2"/>
      <c r="FL1335" s="2"/>
      <c r="FM1335" s="2"/>
      <c r="FN1335" s="2"/>
      <c r="FO1335" s="2"/>
      <c r="FP1335" s="2"/>
      <c r="FQ1335" s="2"/>
      <c r="FR1335" s="2"/>
      <c r="FS1335" s="2"/>
      <c r="FT1335" s="2"/>
      <c r="FU1335" s="2"/>
      <c r="FV1335" s="2"/>
      <c r="FW1335" s="2"/>
      <c r="FX1335" s="2"/>
      <c r="FY1335" s="2"/>
      <c r="FZ1335" s="2"/>
      <c r="GA1335" s="2"/>
      <c r="GB1335" s="2"/>
      <c r="GC1335" s="2"/>
      <c r="GD1335" s="2"/>
      <c r="GE1335" s="2"/>
      <c r="GF1335" s="2"/>
      <c r="GG1335" s="2"/>
      <c r="GH1335" s="2"/>
      <c r="GI1335" s="2"/>
      <c r="GJ1335" s="2"/>
      <c r="GK1335" s="2"/>
      <c r="GL1335" s="2"/>
      <c r="GM1335" s="2"/>
      <c r="GN1335" s="2"/>
      <c r="GO1335" s="2"/>
      <c r="GP1335" s="2"/>
      <c r="GQ1335" s="2"/>
      <c r="GR1335" s="2"/>
      <c r="GS1335" s="2"/>
      <c r="GT1335" s="2"/>
      <c r="GU1335" s="2"/>
      <c r="GV1335" s="2"/>
      <c r="GW1335" s="2"/>
      <c r="GX1335" s="2"/>
      <c r="GY1335" s="2"/>
      <c r="GZ1335" s="2"/>
      <c r="HA1335" s="2"/>
      <c r="HB1335" s="2"/>
      <c r="HC1335" s="2"/>
      <c r="HD1335" s="2"/>
      <c r="HE1335" s="2"/>
      <c r="HF1335" s="2"/>
      <c r="HG1335" s="2"/>
      <c r="HH1335" s="2"/>
      <c r="HI1335" s="2"/>
      <c r="HJ1335" s="2"/>
      <c r="HK1335" s="2"/>
      <c r="HL1335" s="2"/>
      <c r="HM1335" s="2"/>
      <c r="HN1335" s="2"/>
      <c r="HO1335" s="2"/>
      <c r="HP1335" s="2"/>
      <c r="HQ1335" s="2"/>
      <c r="HR1335" s="2"/>
      <c r="HS1335" s="2"/>
      <c r="HT1335" s="2"/>
      <c r="HU1335" s="2"/>
      <c r="HV1335" s="2"/>
      <c r="HW1335" s="2"/>
      <c r="HX1335" s="2"/>
      <c r="HY1335" s="2"/>
      <c r="HZ1335" s="2"/>
      <c r="IA1335" s="2"/>
      <c r="IB1335" s="2"/>
      <c r="IC1335" s="2"/>
      <c r="ID1335" s="2"/>
      <c r="IE1335" s="2"/>
      <c r="IF1335" s="2"/>
      <c r="IG1335" s="2"/>
    </row>
    <row r="1336" spans="1:241" s="3" customFormat="1" x14ac:dyDescent="0.25">
      <c r="A1336" s="33"/>
      <c r="B1336" s="29"/>
      <c r="C1336" s="29"/>
      <c r="D1336" s="30"/>
      <c r="E1336" s="29"/>
      <c r="F1336" s="29"/>
      <c r="G1336" s="29"/>
      <c r="H1336" s="29"/>
      <c r="L1336" s="57"/>
      <c r="M1336" s="57"/>
      <c r="N1336" s="57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  <c r="CC1336" s="2"/>
      <c r="CD1336" s="2"/>
      <c r="CE1336" s="2"/>
      <c r="CF1336" s="2"/>
      <c r="CG1336" s="2"/>
      <c r="CH1336" s="2"/>
      <c r="CI1336" s="2"/>
      <c r="CJ1336" s="2"/>
      <c r="CK1336" s="2"/>
      <c r="CL1336" s="2"/>
      <c r="CM1336" s="2"/>
      <c r="CN1336" s="2"/>
      <c r="CO1336" s="2"/>
      <c r="CP1336" s="2"/>
      <c r="CQ1336" s="2"/>
      <c r="CR1336" s="2"/>
      <c r="CS1336" s="2"/>
      <c r="CT1336" s="2"/>
      <c r="CU1336" s="2"/>
      <c r="CV1336" s="2"/>
      <c r="CW1336" s="2"/>
      <c r="CX1336" s="2"/>
      <c r="CY1336" s="2"/>
      <c r="CZ1336" s="2"/>
      <c r="DA1336" s="2"/>
      <c r="DB1336" s="2"/>
      <c r="DC1336" s="2"/>
      <c r="DD1336" s="2"/>
      <c r="DE1336" s="2"/>
      <c r="DF1336" s="2"/>
      <c r="DG1336" s="2"/>
      <c r="DH1336" s="2"/>
      <c r="DI1336" s="2"/>
      <c r="DJ1336" s="2"/>
      <c r="DK1336" s="2"/>
      <c r="DL1336" s="2"/>
      <c r="DM1336" s="2"/>
      <c r="DN1336" s="2"/>
      <c r="DO1336" s="2"/>
      <c r="DP1336" s="2"/>
      <c r="DQ1336" s="2"/>
      <c r="DR1336" s="2"/>
      <c r="DS1336" s="2"/>
      <c r="DT1336" s="2"/>
      <c r="DU1336" s="2"/>
      <c r="DV1336" s="2"/>
      <c r="DW1336" s="2"/>
      <c r="DX1336" s="2"/>
      <c r="DY1336" s="2"/>
      <c r="DZ1336" s="2"/>
      <c r="EA1336" s="2"/>
      <c r="EB1336" s="2"/>
      <c r="EC1336" s="2"/>
      <c r="ED1336" s="2"/>
      <c r="EE1336" s="2"/>
      <c r="EF1336" s="2"/>
      <c r="EG1336" s="2"/>
      <c r="EH1336" s="2"/>
      <c r="EI1336" s="2"/>
      <c r="EJ1336" s="2"/>
      <c r="EK1336" s="2"/>
      <c r="EL1336" s="2"/>
      <c r="EM1336" s="2"/>
      <c r="EN1336" s="2"/>
      <c r="EO1336" s="2"/>
      <c r="EP1336" s="2"/>
      <c r="EQ1336" s="2"/>
      <c r="ER1336" s="2"/>
      <c r="ES1336" s="2"/>
      <c r="ET1336" s="2"/>
      <c r="EU1336" s="2"/>
      <c r="EV1336" s="2"/>
      <c r="EW1336" s="2"/>
      <c r="EX1336" s="2"/>
      <c r="EY1336" s="2"/>
      <c r="EZ1336" s="2"/>
      <c r="FA1336" s="2"/>
      <c r="FB1336" s="2"/>
      <c r="FC1336" s="2"/>
      <c r="FD1336" s="2"/>
      <c r="FE1336" s="2"/>
      <c r="FF1336" s="2"/>
      <c r="FG1336" s="2"/>
      <c r="FH1336" s="2"/>
      <c r="FI1336" s="2"/>
      <c r="FJ1336" s="2"/>
      <c r="FK1336" s="2"/>
      <c r="FL1336" s="2"/>
      <c r="FM1336" s="2"/>
      <c r="FN1336" s="2"/>
      <c r="FO1336" s="2"/>
      <c r="FP1336" s="2"/>
      <c r="FQ1336" s="2"/>
      <c r="FR1336" s="2"/>
      <c r="FS1336" s="2"/>
      <c r="FT1336" s="2"/>
      <c r="FU1336" s="2"/>
      <c r="FV1336" s="2"/>
      <c r="FW1336" s="2"/>
      <c r="FX1336" s="2"/>
      <c r="FY1336" s="2"/>
      <c r="FZ1336" s="2"/>
      <c r="GA1336" s="2"/>
      <c r="GB1336" s="2"/>
      <c r="GC1336" s="2"/>
      <c r="GD1336" s="2"/>
      <c r="GE1336" s="2"/>
      <c r="GF1336" s="2"/>
      <c r="GG1336" s="2"/>
      <c r="GH1336" s="2"/>
      <c r="GI1336" s="2"/>
      <c r="GJ1336" s="2"/>
      <c r="GK1336" s="2"/>
      <c r="GL1336" s="2"/>
      <c r="GM1336" s="2"/>
      <c r="GN1336" s="2"/>
      <c r="GO1336" s="2"/>
      <c r="GP1336" s="2"/>
      <c r="GQ1336" s="2"/>
      <c r="GR1336" s="2"/>
      <c r="GS1336" s="2"/>
      <c r="GT1336" s="2"/>
      <c r="GU1336" s="2"/>
      <c r="GV1336" s="2"/>
      <c r="GW1336" s="2"/>
      <c r="GX1336" s="2"/>
      <c r="GY1336" s="2"/>
      <c r="GZ1336" s="2"/>
      <c r="HA1336" s="2"/>
      <c r="HB1336" s="2"/>
      <c r="HC1336" s="2"/>
      <c r="HD1336" s="2"/>
      <c r="HE1336" s="2"/>
      <c r="HF1336" s="2"/>
      <c r="HG1336" s="2"/>
      <c r="HH1336" s="2"/>
      <c r="HI1336" s="2"/>
      <c r="HJ1336" s="2"/>
      <c r="HK1336" s="2"/>
      <c r="HL1336" s="2"/>
      <c r="HM1336" s="2"/>
      <c r="HN1336" s="2"/>
      <c r="HO1336" s="2"/>
      <c r="HP1336" s="2"/>
      <c r="HQ1336" s="2"/>
      <c r="HR1336" s="2"/>
      <c r="HS1336" s="2"/>
      <c r="HT1336" s="2"/>
      <c r="HU1336" s="2"/>
      <c r="HV1336" s="2"/>
      <c r="HW1336" s="2"/>
      <c r="HX1336" s="2"/>
      <c r="HY1336" s="2"/>
      <c r="HZ1336" s="2"/>
      <c r="IA1336" s="2"/>
      <c r="IB1336" s="2"/>
      <c r="IC1336" s="2"/>
      <c r="ID1336" s="2"/>
      <c r="IE1336" s="2"/>
      <c r="IF1336" s="2"/>
      <c r="IG1336" s="2"/>
    </row>
    <row r="1337" spans="1:241" s="3" customFormat="1" x14ac:dyDescent="0.25">
      <c r="A1337" s="33"/>
      <c r="B1337" s="29"/>
      <c r="C1337" s="29"/>
      <c r="D1337" s="30"/>
      <c r="E1337" s="29"/>
      <c r="F1337" s="29"/>
      <c r="G1337" s="29"/>
      <c r="H1337" s="29"/>
      <c r="L1337" s="57"/>
      <c r="M1337" s="57"/>
      <c r="N1337" s="57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  <c r="CB1337" s="2"/>
      <c r="CC1337" s="2"/>
      <c r="CD1337" s="2"/>
      <c r="CE1337" s="2"/>
      <c r="CF1337" s="2"/>
      <c r="CG1337" s="2"/>
      <c r="CH1337" s="2"/>
      <c r="CI1337" s="2"/>
      <c r="CJ1337" s="2"/>
      <c r="CK1337" s="2"/>
      <c r="CL1337" s="2"/>
      <c r="CM1337" s="2"/>
      <c r="CN1337" s="2"/>
      <c r="CO1337" s="2"/>
      <c r="CP1337" s="2"/>
      <c r="CQ1337" s="2"/>
      <c r="CR1337" s="2"/>
      <c r="CS1337" s="2"/>
      <c r="CT1337" s="2"/>
      <c r="CU1337" s="2"/>
      <c r="CV1337" s="2"/>
      <c r="CW1337" s="2"/>
      <c r="CX1337" s="2"/>
      <c r="CY1337" s="2"/>
      <c r="CZ1337" s="2"/>
      <c r="DA1337" s="2"/>
      <c r="DB1337" s="2"/>
      <c r="DC1337" s="2"/>
      <c r="DD1337" s="2"/>
      <c r="DE1337" s="2"/>
      <c r="DF1337" s="2"/>
      <c r="DG1337" s="2"/>
      <c r="DH1337" s="2"/>
      <c r="DI1337" s="2"/>
      <c r="DJ1337" s="2"/>
      <c r="DK1337" s="2"/>
      <c r="DL1337" s="2"/>
      <c r="DM1337" s="2"/>
      <c r="DN1337" s="2"/>
      <c r="DO1337" s="2"/>
      <c r="DP1337" s="2"/>
      <c r="DQ1337" s="2"/>
      <c r="DR1337" s="2"/>
      <c r="DS1337" s="2"/>
      <c r="DT1337" s="2"/>
      <c r="DU1337" s="2"/>
      <c r="DV1337" s="2"/>
      <c r="DW1337" s="2"/>
      <c r="DX1337" s="2"/>
      <c r="DY1337" s="2"/>
      <c r="DZ1337" s="2"/>
      <c r="EA1337" s="2"/>
      <c r="EB1337" s="2"/>
      <c r="EC1337" s="2"/>
      <c r="ED1337" s="2"/>
      <c r="EE1337" s="2"/>
      <c r="EF1337" s="2"/>
      <c r="EG1337" s="2"/>
      <c r="EH1337" s="2"/>
      <c r="EI1337" s="2"/>
      <c r="EJ1337" s="2"/>
      <c r="EK1337" s="2"/>
      <c r="EL1337" s="2"/>
      <c r="EM1337" s="2"/>
      <c r="EN1337" s="2"/>
      <c r="EO1337" s="2"/>
      <c r="EP1337" s="2"/>
      <c r="EQ1337" s="2"/>
      <c r="ER1337" s="2"/>
      <c r="ES1337" s="2"/>
      <c r="ET1337" s="2"/>
      <c r="EU1337" s="2"/>
      <c r="EV1337" s="2"/>
      <c r="EW1337" s="2"/>
      <c r="EX1337" s="2"/>
      <c r="EY1337" s="2"/>
      <c r="EZ1337" s="2"/>
      <c r="FA1337" s="2"/>
      <c r="FB1337" s="2"/>
      <c r="FC1337" s="2"/>
      <c r="FD1337" s="2"/>
      <c r="FE1337" s="2"/>
      <c r="FF1337" s="2"/>
      <c r="FG1337" s="2"/>
      <c r="FH1337" s="2"/>
      <c r="FI1337" s="2"/>
      <c r="FJ1337" s="2"/>
      <c r="FK1337" s="2"/>
      <c r="FL1337" s="2"/>
      <c r="FM1337" s="2"/>
      <c r="FN1337" s="2"/>
      <c r="FO1337" s="2"/>
      <c r="FP1337" s="2"/>
      <c r="FQ1337" s="2"/>
      <c r="FR1337" s="2"/>
      <c r="FS1337" s="2"/>
      <c r="FT1337" s="2"/>
      <c r="FU1337" s="2"/>
      <c r="FV1337" s="2"/>
      <c r="FW1337" s="2"/>
      <c r="FX1337" s="2"/>
      <c r="FY1337" s="2"/>
      <c r="FZ1337" s="2"/>
      <c r="GA1337" s="2"/>
      <c r="GB1337" s="2"/>
      <c r="GC1337" s="2"/>
      <c r="GD1337" s="2"/>
      <c r="GE1337" s="2"/>
      <c r="GF1337" s="2"/>
      <c r="GG1337" s="2"/>
      <c r="GH1337" s="2"/>
      <c r="GI1337" s="2"/>
      <c r="GJ1337" s="2"/>
      <c r="GK1337" s="2"/>
      <c r="GL1337" s="2"/>
      <c r="GM1337" s="2"/>
      <c r="GN1337" s="2"/>
      <c r="GO1337" s="2"/>
      <c r="GP1337" s="2"/>
      <c r="GQ1337" s="2"/>
      <c r="GR1337" s="2"/>
      <c r="GS1337" s="2"/>
      <c r="GT1337" s="2"/>
      <c r="GU1337" s="2"/>
      <c r="GV1337" s="2"/>
      <c r="GW1337" s="2"/>
      <c r="GX1337" s="2"/>
      <c r="GY1337" s="2"/>
      <c r="GZ1337" s="2"/>
      <c r="HA1337" s="2"/>
      <c r="HB1337" s="2"/>
      <c r="HC1337" s="2"/>
      <c r="HD1337" s="2"/>
      <c r="HE1337" s="2"/>
      <c r="HF1337" s="2"/>
      <c r="HG1337" s="2"/>
      <c r="HH1337" s="2"/>
      <c r="HI1337" s="2"/>
      <c r="HJ1337" s="2"/>
      <c r="HK1337" s="2"/>
      <c r="HL1337" s="2"/>
      <c r="HM1337" s="2"/>
      <c r="HN1337" s="2"/>
      <c r="HO1337" s="2"/>
      <c r="HP1337" s="2"/>
      <c r="HQ1337" s="2"/>
      <c r="HR1337" s="2"/>
      <c r="HS1337" s="2"/>
      <c r="HT1337" s="2"/>
      <c r="HU1337" s="2"/>
      <c r="HV1337" s="2"/>
      <c r="HW1337" s="2"/>
      <c r="HX1337" s="2"/>
      <c r="HY1337" s="2"/>
      <c r="HZ1337" s="2"/>
      <c r="IA1337" s="2"/>
      <c r="IB1337" s="2"/>
      <c r="IC1337" s="2"/>
      <c r="ID1337" s="2"/>
      <c r="IE1337" s="2"/>
      <c r="IF1337" s="2"/>
      <c r="IG1337" s="2"/>
    </row>
    <row r="1338" spans="1:241" s="3" customFormat="1" x14ac:dyDescent="0.25">
      <c r="A1338" s="33"/>
      <c r="B1338" s="29"/>
      <c r="C1338" s="29"/>
      <c r="D1338" s="30"/>
      <c r="E1338" s="29"/>
      <c r="F1338" s="29"/>
      <c r="G1338" s="29"/>
      <c r="H1338" s="29"/>
      <c r="L1338" s="57"/>
      <c r="M1338" s="57"/>
      <c r="N1338" s="57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  <c r="CC1338" s="2"/>
      <c r="CD1338" s="2"/>
      <c r="CE1338" s="2"/>
      <c r="CF1338" s="2"/>
      <c r="CG1338" s="2"/>
      <c r="CH1338" s="2"/>
      <c r="CI1338" s="2"/>
      <c r="CJ1338" s="2"/>
      <c r="CK1338" s="2"/>
      <c r="CL1338" s="2"/>
      <c r="CM1338" s="2"/>
      <c r="CN1338" s="2"/>
      <c r="CO1338" s="2"/>
      <c r="CP1338" s="2"/>
      <c r="CQ1338" s="2"/>
      <c r="CR1338" s="2"/>
      <c r="CS1338" s="2"/>
      <c r="CT1338" s="2"/>
      <c r="CU1338" s="2"/>
      <c r="CV1338" s="2"/>
      <c r="CW1338" s="2"/>
      <c r="CX1338" s="2"/>
      <c r="CY1338" s="2"/>
      <c r="CZ1338" s="2"/>
      <c r="DA1338" s="2"/>
      <c r="DB1338" s="2"/>
      <c r="DC1338" s="2"/>
      <c r="DD1338" s="2"/>
      <c r="DE1338" s="2"/>
      <c r="DF1338" s="2"/>
      <c r="DG1338" s="2"/>
      <c r="DH1338" s="2"/>
      <c r="DI1338" s="2"/>
      <c r="DJ1338" s="2"/>
      <c r="DK1338" s="2"/>
      <c r="DL1338" s="2"/>
      <c r="DM1338" s="2"/>
      <c r="DN1338" s="2"/>
      <c r="DO1338" s="2"/>
      <c r="DP1338" s="2"/>
      <c r="DQ1338" s="2"/>
      <c r="DR1338" s="2"/>
      <c r="DS1338" s="2"/>
      <c r="DT1338" s="2"/>
      <c r="DU1338" s="2"/>
      <c r="DV1338" s="2"/>
      <c r="DW1338" s="2"/>
      <c r="DX1338" s="2"/>
      <c r="DY1338" s="2"/>
      <c r="DZ1338" s="2"/>
      <c r="EA1338" s="2"/>
      <c r="EB1338" s="2"/>
      <c r="EC1338" s="2"/>
      <c r="ED1338" s="2"/>
      <c r="EE1338" s="2"/>
      <c r="EF1338" s="2"/>
      <c r="EG1338" s="2"/>
      <c r="EH1338" s="2"/>
      <c r="EI1338" s="2"/>
      <c r="EJ1338" s="2"/>
      <c r="EK1338" s="2"/>
      <c r="EL1338" s="2"/>
      <c r="EM1338" s="2"/>
      <c r="EN1338" s="2"/>
      <c r="EO1338" s="2"/>
      <c r="EP1338" s="2"/>
      <c r="EQ1338" s="2"/>
      <c r="ER1338" s="2"/>
      <c r="ES1338" s="2"/>
      <c r="ET1338" s="2"/>
      <c r="EU1338" s="2"/>
      <c r="EV1338" s="2"/>
      <c r="EW1338" s="2"/>
      <c r="EX1338" s="2"/>
      <c r="EY1338" s="2"/>
      <c r="EZ1338" s="2"/>
      <c r="FA1338" s="2"/>
      <c r="FB1338" s="2"/>
      <c r="FC1338" s="2"/>
      <c r="FD1338" s="2"/>
      <c r="FE1338" s="2"/>
      <c r="FF1338" s="2"/>
      <c r="FG1338" s="2"/>
      <c r="FH1338" s="2"/>
      <c r="FI1338" s="2"/>
      <c r="FJ1338" s="2"/>
      <c r="FK1338" s="2"/>
      <c r="FL1338" s="2"/>
      <c r="FM1338" s="2"/>
      <c r="FN1338" s="2"/>
      <c r="FO1338" s="2"/>
      <c r="FP1338" s="2"/>
      <c r="FQ1338" s="2"/>
      <c r="FR1338" s="2"/>
      <c r="FS1338" s="2"/>
      <c r="FT1338" s="2"/>
      <c r="FU1338" s="2"/>
      <c r="FV1338" s="2"/>
      <c r="FW1338" s="2"/>
      <c r="FX1338" s="2"/>
      <c r="FY1338" s="2"/>
      <c r="FZ1338" s="2"/>
      <c r="GA1338" s="2"/>
      <c r="GB1338" s="2"/>
      <c r="GC1338" s="2"/>
      <c r="GD1338" s="2"/>
      <c r="GE1338" s="2"/>
      <c r="GF1338" s="2"/>
      <c r="GG1338" s="2"/>
      <c r="GH1338" s="2"/>
      <c r="GI1338" s="2"/>
      <c r="GJ1338" s="2"/>
      <c r="GK1338" s="2"/>
      <c r="GL1338" s="2"/>
      <c r="GM1338" s="2"/>
      <c r="GN1338" s="2"/>
      <c r="GO1338" s="2"/>
      <c r="GP1338" s="2"/>
      <c r="GQ1338" s="2"/>
      <c r="GR1338" s="2"/>
      <c r="GS1338" s="2"/>
      <c r="GT1338" s="2"/>
      <c r="GU1338" s="2"/>
      <c r="GV1338" s="2"/>
      <c r="GW1338" s="2"/>
      <c r="GX1338" s="2"/>
      <c r="GY1338" s="2"/>
      <c r="GZ1338" s="2"/>
      <c r="HA1338" s="2"/>
      <c r="HB1338" s="2"/>
      <c r="HC1338" s="2"/>
      <c r="HD1338" s="2"/>
      <c r="HE1338" s="2"/>
      <c r="HF1338" s="2"/>
      <c r="HG1338" s="2"/>
      <c r="HH1338" s="2"/>
      <c r="HI1338" s="2"/>
      <c r="HJ1338" s="2"/>
      <c r="HK1338" s="2"/>
      <c r="HL1338" s="2"/>
      <c r="HM1338" s="2"/>
      <c r="HN1338" s="2"/>
      <c r="HO1338" s="2"/>
      <c r="HP1338" s="2"/>
      <c r="HQ1338" s="2"/>
      <c r="HR1338" s="2"/>
      <c r="HS1338" s="2"/>
      <c r="HT1338" s="2"/>
      <c r="HU1338" s="2"/>
      <c r="HV1338" s="2"/>
      <c r="HW1338" s="2"/>
      <c r="HX1338" s="2"/>
      <c r="HY1338" s="2"/>
      <c r="HZ1338" s="2"/>
      <c r="IA1338" s="2"/>
      <c r="IB1338" s="2"/>
      <c r="IC1338" s="2"/>
      <c r="ID1338" s="2"/>
      <c r="IE1338" s="2"/>
      <c r="IF1338" s="2"/>
      <c r="IG1338" s="2"/>
    </row>
    <row r="1339" spans="1:241" s="3" customFormat="1" x14ac:dyDescent="0.25">
      <c r="A1339" s="33"/>
      <c r="B1339" s="29"/>
      <c r="C1339" s="29"/>
      <c r="D1339" s="30"/>
      <c r="E1339" s="29"/>
      <c r="F1339" s="29"/>
      <c r="G1339" s="29"/>
      <c r="H1339" s="29"/>
      <c r="L1339" s="57"/>
      <c r="M1339" s="57"/>
      <c r="N1339" s="57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  <c r="CB1339" s="2"/>
      <c r="CC1339" s="2"/>
      <c r="CD1339" s="2"/>
      <c r="CE1339" s="2"/>
      <c r="CF1339" s="2"/>
      <c r="CG1339" s="2"/>
      <c r="CH1339" s="2"/>
      <c r="CI1339" s="2"/>
      <c r="CJ1339" s="2"/>
      <c r="CK1339" s="2"/>
      <c r="CL1339" s="2"/>
      <c r="CM1339" s="2"/>
      <c r="CN1339" s="2"/>
      <c r="CO1339" s="2"/>
      <c r="CP1339" s="2"/>
      <c r="CQ1339" s="2"/>
      <c r="CR1339" s="2"/>
      <c r="CS1339" s="2"/>
      <c r="CT1339" s="2"/>
      <c r="CU1339" s="2"/>
      <c r="CV1339" s="2"/>
      <c r="CW1339" s="2"/>
      <c r="CX1339" s="2"/>
      <c r="CY1339" s="2"/>
      <c r="CZ1339" s="2"/>
      <c r="DA1339" s="2"/>
      <c r="DB1339" s="2"/>
      <c r="DC1339" s="2"/>
      <c r="DD1339" s="2"/>
      <c r="DE1339" s="2"/>
      <c r="DF1339" s="2"/>
      <c r="DG1339" s="2"/>
      <c r="DH1339" s="2"/>
      <c r="DI1339" s="2"/>
      <c r="DJ1339" s="2"/>
      <c r="DK1339" s="2"/>
      <c r="DL1339" s="2"/>
      <c r="DM1339" s="2"/>
      <c r="DN1339" s="2"/>
      <c r="DO1339" s="2"/>
      <c r="DP1339" s="2"/>
      <c r="DQ1339" s="2"/>
      <c r="DR1339" s="2"/>
      <c r="DS1339" s="2"/>
      <c r="DT1339" s="2"/>
      <c r="DU1339" s="2"/>
      <c r="DV1339" s="2"/>
      <c r="DW1339" s="2"/>
      <c r="DX1339" s="2"/>
      <c r="DY1339" s="2"/>
      <c r="DZ1339" s="2"/>
      <c r="EA1339" s="2"/>
      <c r="EB1339" s="2"/>
      <c r="EC1339" s="2"/>
      <c r="ED1339" s="2"/>
      <c r="EE1339" s="2"/>
      <c r="EF1339" s="2"/>
      <c r="EG1339" s="2"/>
      <c r="EH1339" s="2"/>
      <c r="EI1339" s="2"/>
      <c r="EJ1339" s="2"/>
      <c r="EK1339" s="2"/>
      <c r="EL1339" s="2"/>
      <c r="EM1339" s="2"/>
      <c r="EN1339" s="2"/>
      <c r="EO1339" s="2"/>
      <c r="EP1339" s="2"/>
      <c r="EQ1339" s="2"/>
      <c r="ER1339" s="2"/>
      <c r="ES1339" s="2"/>
      <c r="ET1339" s="2"/>
      <c r="EU1339" s="2"/>
      <c r="EV1339" s="2"/>
      <c r="EW1339" s="2"/>
      <c r="EX1339" s="2"/>
      <c r="EY1339" s="2"/>
      <c r="EZ1339" s="2"/>
      <c r="FA1339" s="2"/>
      <c r="FB1339" s="2"/>
      <c r="FC1339" s="2"/>
      <c r="FD1339" s="2"/>
      <c r="FE1339" s="2"/>
      <c r="FF1339" s="2"/>
      <c r="FG1339" s="2"/>
      <c r="FH1339" s="2"/>
      <c r="FI1339" s="2"/>
      <c r="FJ1339" s="2"/>
      <c r="FK1339" s="2"/>
      <c r="FL1339" s="2"/>
      <c r="FM1339" s="2"/>
      <c r="FN1339" s="2"/>
      <c r="FO1339" s="2"/>
      <c r="FP1339" s="2"/>
      <c r="FQ1339" s="2"/>
      <c r="FR1339" s="2"/>
      <c r="FS1339" s="2"/>
      <c r="FT1339" s="2"/>
      <c r="FU1339" s="2"/>
      <c r="FV1339" s="2"/>
      <c r="FW1339" s="2"/>
      <c r="FX1339" s="2"/>
      <c r="FY1339" s="2"/>
      <c r="FZ1339" s="2"/>
      <c r="GA1339" s="2"/>
      <c r="GB1339" s="2"/>
      <c r="GC1339" s="2"/>
      <c r="GD1339" s="2"/>
      <c r="GE1339" s="2"/>
      <c r="GF1339" s="2"/>
      <c r="GG1339" s="2"/>
      <c r="GH1339" s="2"/>
      <c r="GI1339" s="2"/>
      <c r="GJ1339" s="2"/>
      <c r="GK1339" s="2"/>
      <c r="GL1339" s="2"/>
      <c r="GM1339" s="2"/>
      <c r="GN1339" s="2"/>
      <c r="GO1339" s="2"/>
      <c r="GP1339" s="2"/>
      <c r="GQ1339" s="2"/>
      <c r="GR1339" s="2"/>
      <c r="GS1339" s="2"/>
      <c r="GT1339" s="2"/>
      <c r="GU1339" s="2"/>
      <c r="GV1339" s="2"/>
      <c r="GW1339" s="2"/>
      <c r="GX1339" s="2"/>
      <c r="GY1339" s="2"/>
      <c r="GZ1339" s="2"/>
      <c r="HA1339" s="2"/>
      <c r="HB1339" s="2"/>
      <c r="HC1339" s="2"/>
      <c r="HD1339" s="2"/>
      <c r="HE1339" s="2"/>
      <c r="HF1339" s="2"/>
      <c r="HG1339" s="2"/>
      <c r="HH1339" s="2"/>
      <c r="HI1339" s="2"/>
      <c r="HJ1339" s="2"/>
      <c r="HK1339" s="2"/>
      <c r="HL1339" s="2"/>
      <c r="HM1339" s="2"/>
      <c r="HN1339" s="2"/>
      <c r="HO1339" s="2"/>
      <c r="HP1339" s="2"/>
      <c r="HQ1339" s="2"/>
      <c r="HR1339" s="2"/>
      <c r="HS1339" s="2"/>
      <c r="HT1339" s="2"/>
      <c r="HU1339" s="2"/>
      <c r="HV1339" s="2"/>
      <c r="HW1339" s="2"/>
      <c r="HX1339" s="2"/>
      <c r="HY1339" s="2"/>
      <c r="HZ1339" s="2"/>
      <c r="IA1339" s="2"/>
      <c r="IB1339" s="2"/>
      <c r="IC1339" s="2"/>
      <c r="ID1339" s="2"/>
      <c r="IE1339" s="2"/>
      <c r="IF1339" s="2"/>
      <c r="IG1339" s="2"/>
    </row>
    <row r="1340" spans="1:241" s="3" customFormat="1" x14ac:dyDescent="0.25">
      <c r="A1340" s="33"/>
      <c r="B1340" s="29"/>
      <c r="C1340" s="29"/>
      <c r="D1340" s="30"/>
      <c r="E1340" s="29"/>
      <c r="F1340" s="29"/>
      <c r="G1340" s="29"/>
      <c r="H1340" s="29"/>
      <c r="L1340" s="57"/>
      <c r="M1340" s="57"/>
      <c r="N1340" s="57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  <c r="CC1340" s="2"/>
      <c r="CD1340" s="2"/>
      <c r="CE1340" s="2"/>
      <c r="CF1340" s="2"/>
      <c r="CG1340" s="2"/>
      <c r="CH1340" s="2"/>
      <c r="CI1340" s="2"/>
      <c r="CJ1340" s="2"/>
      <c r="CK1340" s="2"/>
      <c r="CL1340" s="2"/>
      <c r="CM1340" s="2"/>
      <c r="CN1340" s="2"/>
      <c r="CO1340" s="2"/>
      <c r="CP1340" s="2"/>
      <c r="CQ1340" s="2"/>
      <c r="CR1340" s="2"/>
      <c r="CS1340" s="2"/>
      <c r="CT1340" s="2"/>
      <c r="CU1340" s="2"/>
      <c r="CV1340" s="2"/>
      <c r="CW1340" s="2"/>
      <c r="CX1340" s="2"/>
      <c r="CY1340" s="2"/>
      <c r="CZ1340" s="2"/>
      <c r="DA1340" s="2"/>
      <c r="DB1340" s="2"/>
      <c r="DC1340" s="2"/>
      <c r="DD1340" s="2"/>
      <c r="DE1340" s="2"/>
      <c r="DF1340" s="2"/>
      <c r="DG1340" s="2"/>
      <c r="DH1340" s="2"/>
      <c r="DI1340" s="2"/>
      <c r="DJ1340" s="2"/>
      <c r="DK1340" s="2"/>
      <c r="DL1340" s="2"/>
      <c r="DM1340" s="2"/>
      <c r="DN1340" s="2"/>
      <c r="DO1340" s="2"/>
      <c r="DP1340" s="2"/>
      <c r="DQ1340" s="2"/>
      <c r="DR1340" s="2"/>
      <c r="DS1340" s="2"/>
      <c r="DT1340" s="2"/>
      <c r="DU1340" s="2"/>
      <c r="DV1340" s="2"/>
      <c r="DW1340" s="2"/>
      <c r="DX1340" s="2"/>
      <c r="DY1340" s="2"/>
      <c r="DZ1340" s="2"/>
      <c r="EA1340" s="2"/>
      <c r="EB1340" s="2"/>
      <c r="EC1340" s="2"/>
      <c r="ED1340" s="2"/>
      <c r="EE1340" s="2"/>
      <c r="EF1340" s="2"/>
      <c r="EG1340" s="2"/>
      <c r="EH1340" s="2"/>
      <c r="EI1340" s="2"/>
      <c r="EJ1340" s="2"/>
      <c r="EK1340" s="2"/>
      <c r="EL1340" s="2"/>
      <c r="EM1340" s="2"/>
      <c r="EN1340" s="2"/>
      <c r="EO1340" s="2"/>
      <c r="EP1340" s="2"/>
      <c r="EQ1340" s="2"/>
      <c r="ER1340" s="2"/>
      <c r="ES1340" s="2"/>
      <c r="ET1340" s="2"/>
      <c r="EU1340" s="2"/>
      <c r="EV1340" s="2"/>
      <c r="EW1340" s="2"/>
      <c r="EX1340" s="2"/>
      <c r="EY1340" s="2"/>
      <c r="EZ1340" s="2"/>
      <c r="FA1340" s="2"/>
      <c r="FB1340" s="2"/>
      <c r="FC1340" s="2"/>
      <c r="FD1340" s="2"/>
      <c r="FE1340" s="2"/>
      <c r="FF1340" s="2"/>
      <c r="FG1340" s="2"/>
      <c r="FH1340" s="2"/>
      <c r="FI1340" s="2"/>
      <c r="FJ1340" s="2"/>
      <c r="FK1340" s="2"/>
      <c r="FL1340" s="2"/>
      <c r="FM1340" s="2"/>
      <c r="FN1340" s="2"/>
      <c r="FO1340" s="2"/>
      <c r="FP1340" s="2"/>
      <c r="FQ1340" s="2"/>
      <c r="FR1340" s="2"/>
      <c r="FS1340" s="2"/>
      <c r="FT1340" s="2"/>
      <c r="FU1340" s="2"/>
      <c r="FV1340" s="2"/>
      <c r="FW1340" s="2"/>
      <c r="FX1340" s="2"/>
      <c r="FY1340" s="2"/>
      <c r="FZ1340" s="2"/>
      <c r="GA1340" s="2"/>
      <c r="GB1340" s="2"/>
      <c r="GC1340" s="2"/>
      <c r="GD1340" s="2"/>
      <c r="GE1340" s="2"/>
      <c r="GF1340" s="2"/>
      <c r="GG1340" s="2"/>
      <c r="GH1340" s="2"/>
      <c r="GI1340" s="2"/>
      <c r="GJ1340" s="2"/>
      <c r="GK1340" s="2"/>
      <c r="GL1340" s="2"/>
      <c r="GM1340" s="2"/>
      <c r="GN1340" s="2"/>
      <c r="GO1340" s="2"/>
      <c r="GP1340" s="2"/>
      <c r="GQ1340" s="2"/>
      <c r="GR1340" s="2"/>
      <c r="GS1340" s="2"/>
      <c r="GT1340" s="2"/>
      <c r="GU1340" s="2"/>
      <c r="GV1340" s="2"/>
      <c r="GW1340" s="2"/>
      <c r="GX1340" s="2"/>
      <c r="GY1340" s="2"/>
      <c r="GZ1340" s="2"/>
      <c r="HA1340" s="2"/>
      <c r="HB1340" s="2"/>
      <c r="HC1340" s="2"/>
      <c r="HD1340" s="2"/>
      <c r="HE1340" s="2"/>
      <c r="HF1340" s="2"/>
      <c r="HG1340" s="2"/>
      <c r="HH1340" s="2"/>
      <c r="HI1340" s="2"/>
      <c r="HJ1340" s="2"/>
      <c r="HK1340" s="2"/>
      <c r="HL1340" s="2"/>
      <c r="HM1340" s="2"/>
      <c r="HN1340" s="2"/>
      <c r="HO1340" s="2"/>
      <c r="HP1340" s="2"/>
      <c r="HQ1340" s="2"/>
      <c r="HR1340" s="2"/>
      <c r="HS1340" s="2"/>
      <c r="HT1340" s="2"/>
      <c r="HU1340" s="2"/>
      <c r="HV1340" s="2"/>
      <c r="HW1340" s="2"/>
      <c r="HX1340" s="2"/>
      <c r="HY1340" s="2"/>
      <c r="HZ1340" s="2"/>
      <c r="IA1340" s="2"/>
      <c r="IB1340" s="2"/>
      <c r="IC1340" s="2"/>
      <c r="ID1340" s="2"/>
      <c r="IE1340" s="2"/>
      <c r="IF1340" s="2"/>
      <c r="IG1340" s="2"/>
    </row>
    <row r="1341" spans="1:241" s="3" customFormat="1" x14ac:dyDescent="0.25">
      <c r="A1341" s="33"/>
      <c r="B1341" s="29"/>
      <c r="C1341" s="29"/>
      <c r="D1341" s="30"/>
      <c r="E1341" s="29"/>
      <c r="F1341" s="29"/>
      <c r="G1341" s="29"/>
      <c r="H1341" s="29"/>
      <c r="L1341" s="57"/>
      <c r="M1341" s="57"/>
      <c r="N1341" s="57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  <c r="CB1341" s="2"/>
      <c r="CC1341" s="2"/>
      <c r="CD1341" s="2"/>
      <c r="CE1341" s="2"/>
      <c r="CF1341" s="2"/>
      <c r="CG1341" s="2"/>
      <c r="CH1341" s="2"/>
      <c r="CI1341" s="2"/>
      <c r="CJ1341" s="2"/>
      <c r="CK1341" s="2"/>
      <c r="CL1341" s="2"/>
      <c r="CM1341" s="2"/>
      <c r="CN1341" s="2"/>
      <c r="CO1341" s="2"/>
      <c r="CP1341" s="2"/>
      <c r="CQ1341" s="2"/>
      <c r="CR1341" s="2"/>
      <c r="CS1341" s="2"/>
      <c r="CT1341" s="2"/>
      <c r="CU1341" s="2"/>
      <c r="CV1341" s="2"/>
      <c r="CW1341" s="2"/>
      <c r="CX1341" s="2"/>
      <c r="CY1341" s="2"/>
      <c r="CZ1341" s="2"/>
      <c r="DA1341" s="2"/>
      <c r="DB1341" s="2"/>
      <c r="DC1341" s="2"/>
      <c r="DD1341" s="2"/>
      <c r="DE1341" s="2"/>
      <c r="DF1341" s="2"/>
      <c r="DG1341" s="2"/>
      <c r="DH1341" s="2"/>
      <c r="DI1341" s="2"/>
      <c r="DJ1341" s="2"/>
      <c r="DK1341" s="2"/>
      <c r="DL1341" s="2"/>
      <c r="DM1341" s="2"/>
      <c r="DN1341" s="2"/>
      <c r="DO1341" s="2"/>
      <c r="DP1341" s="2"/>
      <c r="DQ1341" s="2"/>
      <c r="DR1341" s="2"/>
      <c r="DS1341" s="2"/>
      <c r="DT1341" s="2"/>
      <c r="DU1341" s="2"/>
      <c r="DV1341" s="2"/>
      <c r="DW1341" s="2"/>
      <c r="DX1341" s="2"/>
      <c r="DY1341" s="2"/>
      <c r="DZ1341" s="2"/>
      <c r="EA1341" s="2"/>
      <c r="EB1341" s="2"/>
      <c r="EC1341" s="2"/>
      <c r="ED1341" s="2"/>
      <c r="EE1341" s="2"/>
      <c r="EF1341" s="2"/>
      <c r="EG1341" s="2"/>
      <c r="EH1341" s="2"/>
      <c r="EI1341" s="2"/>
      <c r="EJ1341" s="2"/>
      <c r="EK1341" s="2"/>
      <c r="EL1341" s="2"/>
      <c r="EM1341" s="2"/>
      <c r="EN1341" s="2"/>
      <c r="EO1341" s="2"/>
      <c r="EP1341" s="2"/>
      <c r="EQ1341" s="2"/>
      <c r="ER1341" s="2"/>
      <c r="ES1341" s="2"/>
      <c r="ET1341" s="2"/>
      <c r="EU1341" s="2"/>
      <c r="EV1341" s="2"/>
      <c r="EW1341" s="2"/>
      <c r="EX1341" s="2"/>
      <c r="EY1341" s="2"/>
      <c r="EZ1341" s="2"/>
      <c r="FA1341" s="2"/>
      <c r="FB1341" s="2"/>
      <c r="FC1341" s="2"/>
      <c r="FD1341" s="2"/>
      <c r="FE1341" s="2"/>
      <c r="FF1341" s="2"/>
      <c r="FG1341" s="2"/>
      <c r="FH1341" s="2"/>
      <c r="FI1341" s="2"/>
      <c r="FJ1341" s="2"/>
      <c r="FK1341" s="2"/>
      <c r="FL1341" s="2"/>
      <c r="FM1341" s="2"/>
      <c r="FN1341" s="2"/>
      <c r="FO1341" s="2"/>
      <c r="FP1341" s="2"/>
      <c r="FQ1341" s="2"/>
      <c r="FR1341" s="2"/>
      <c r="FS1341" s="2"/>
      <c r="FT1341" s="2"/>
      <c r="FU1341" s="2"/>
      <c r="FV1341" s="2"/>
      <c r="FW1341" s="2"/>
      <c r="FX1341" s="2"/>
      <c r="FY1341" s="2"/>
      <c r="FZ1341" s="2"/>
      <c r="GA1341" s="2"/>
      <c r="GB1341" s="2"/>
      <c r="GC1341" s="2"/>
      <c r="GD1341" s="2"/>
      <c r="GE1341" s="2"/>
      <c r="GF1341" s="2"/>
      <c r="GG1341" s="2"/>
      <c r="GH1341" s="2"/>
      <c r="GI1341" s="2"/>
      <c r="GJ1341" s="2"/>
      <c r="GK1341" s="2"/>
      <c r="GL1341" s="2"/>
      <c r="GM1341" s="2"/>
      <c r="GN1341" s="2"/>
      <c r="GO1341" s="2"/>
      <c r="GP1341" s="2"/>
      <c r="GQ1341" s="2"/>
      <c r="GR1341" s="2"/>
      <c r="GS1341" s="2"/>
      <c r="GT1341" s="2"/>
      <c r="GU1341" s="2"/>
      <c r="GV1341" s="2"/>
      <c r="GW1341" s="2"/>
      <c r="GX1341" s="2"/>
      <c r="GY1341" s="2"/>
      <c r="GZ1341" s="2"/>
      <c r="HA1341" s="2"/>
      <c r="HB1341" s="2"/>
      <c r="HC1341" s="2"/>
      <c r="HD1341" s="2"/>
      <c r="HE1341" s="2"/>
      <c r="HF1341" s="2"/>
      <c r="HG1341" s="2"/>
      <c r="HH1341" s="2"/>
      <c r="HI1341" s="2"/>
      <c r="HJ1341" s="2"/>
      <c r="HK1341" s="2"/>
      <c r="HL1341" s="2"/>
      <c r="HM1341" s="2"/>
      <c r="HN1341" s="2"/>
      <c r="HO1341" s="2"/>
      <c r="HP1341" s="2"/>
      <c r="HQ1341" s="2"/>
      <c r="HR1341" s="2"/>
      <c r="HS1341" s="2"/>
      <c r="HT1341" s="2"/>
      <c r="HU1341" s="2"/>
      <c r="HV1341" s="2"/>
      <c r="HW1341" s="2"/>
      <c r="HX1341" s="2"/>
      <c r="HY1341" s="2"/>
      <c r="HZ1341" s="2"/>
      <c r="IA1341" s="2"/>
      <c r="IB1341" s="2"/>
      <c r="IC1341" s="2"/>
      <c r="ID1341" s="2"/>
      <c r="IE1341" s="2"/>
      <c r="IF1341" s="2"/>
      <c r="IG1341" s="2"/>
    </row>
    <row r="1342" spans="1:241" s="3" customFormat="1" x14ac:dyDescent="0.25">
      <c r="A1342" s="33"/>
      <c r="B1342" s="29"/>
      <c r="C1342" s="29"/>
      <c r="D1342" s="30"/>
      <c r="E1342" s="29"/>
      <c r="F1342" s="29"/>
      <c r="G1342" s="29"/>
      <c r="H1342" s="29"/>
      <c r="L1342" s="57"/>
      <c r="M1342" s="57"/>
      <c r="N1342" s="57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  <c r="CC1342" s="2"/>
      <c r="CD1342" s="2"/>
      <c r="CE1342" s="2"/>
      <c r="CF1342" s="2"/>
      <c r="CG1342" s="2"/>
      <c r="CH1342" s="2"/>
      <c r="CI1342" s="2"/>
      <c r="CJ1342" s="2"/>
      <c r="CK1342" s="2"/>
      <c r="CL1342" s="2"/>
      <c r="CM1342" s="2"/>
      <c r="CN1342" s="2"/>
      <c r="CO1342" s="2"/>
      <c r="CP1342" s="2"/>
      <c r="CQ1342" s="2"/>
      <c r="CR1342" s="2"/>
      <c r="CS1342" s="2"/>
      <c r="CT1342" s="2"/>
      <c r="CU1342" s="2"/>
      <c r="CV1342" s="2"/>
      <c r="CW1342" s="2"/>
      <c r="CX1342" s="2"/>
      <c r="CY1342" s="2"/>
      <c r="CZ1342" s="2"/>
      <c r="DA1342" s="2"/>
      <c r="DB1342" s="2"/>
      <c r="DC1342" s="2"/>
      <c r="DD1342" s="2"/>
      <c r="DE1342" s="2"/>
      <c r="DF1342" s="2"/>
      <c r="DG1342" s="2"/>
      <c r="DH1342" s="2"/>
      <c r="DI1342" s="2"/>
      <c r="DJ1342" s="2"/>
      <c r="DK1342" s="2"/>
      <c r="DL1342" s="2"/>
      <c r="DM1342" s="2"/>
      <c r="DN1342" s="2"/>
      <c r="DO1342" s="2"/>
      <c r="DP1342" s="2"/>
      <c r="DQ1342" s="2"/>
      <c r="DR1342" s="2"/>
      <c r="DS1342" s="2"/>
      <c r="DT1342" s="2"/>
      <c r="DU1342" s="2"/>
      <c r="DV1342" s="2"/>
      <c r="DW1342" s="2"/>
      <c r="DX1342" s="2"/>
      <c r="DY1342" s="2"/>
      <c r="DZ1342" s="2"/>
      <c r="EA1342" s="2"/>
      <c r="EB1342" s="2"/>
      <c r="EC1342" s="2"/>
      <c r="ED1342" s="2"/>
      <c r="EE1342" s="2"/>
      <c r="EF1342" s="2"/>
      <c r="EG1342" s="2"/>
      <c r="EH1342" s="2"/>
      <c r="EI1342" s="2"/>
      <c r="EJ1342" s="2"/>
      <c r="EK1342" s="2"/>
      <c r="EL1342" s="2"/>
      <c r="EM1342" s="2"/>
      <c r="EN1342" s="2"/>
      <c r="EO1342" s="2"/>
      <c r="EP1342" s="2"/>
      <c r="EQ1342" s="2"/>
      <c r="ER1342" s="2"/>
      <c r="ES1342" s="2"/>
      <c r="ET1342" s="2"/>
      <c r="EU1342" s="2"/>
      <c r="EV1342" s="2"/>
      <c r="EW1342" s="2"/>
      <c r="EX1342" s="2"/>
      <c r="EY1342" s="2"/>
      <c r="EZ1342" s="2"/>
      <c r="FA1342" s="2"/>
      <c r="FB1342" s="2"/>
      <c r="FC1342" s="2"/>
      <c r="FD1342" s="2"/>
      <c r="FE1342" s="2"/>
      <c r="FF1342" s="2"/>
      <c r="FG1342" s="2"/>
      <c r="FH1342" s="2"/>
      <c r="FI1342" s="2"/>
      <c r="FJ1342" s="2"/>
      <c r="FK1342" s="2"/>
      <c r="FL1342" s="2"/>
      <c r="FM1342" s="2"/>
      <c r="FN1342" s="2"/>
      <c r="FO1342" s="2"/>
      <c r="FP1342" s="2"/>
      <c r="FQ1342" s="2"/>
      <c r="FR1342" s="2"/>
      <c r="FS1342" s="2"/>
      <c r="FT1342" s="2"/>
      <c r="FU1342" s="2"/>
      <c r="FV1342" s="2"/>
      <c r="FW1342" s="2"/>
      <c r="FX1342" s="2"/>
      <c r="FY1342" s="2"/>
      <c r="FZ1342" s="2"/>
      <c r="GA1342" s="2"/>
      <c r="GB1342" s="2"/>
      <c r="GC1342" s="2"/>
      <c r="GD1342" s="2"/>
      <c r="GE1342" s="2"/>
      <c r="GF1342" s="2"/>
      <c r="GG1342" s="2"/>
      <c r="GH1342" s="2"/>
      <c r="GI1342" s="2"/>
      <c r="GJ1342" s="2"/>
      <c r="GK1342" s="2"/>
      <c r="GL1342" s="2"/>
      <c r="GM1342" s="2"/>
      <c r="GN1342" s="2"/>
      <c r="GO1342" s="2"/>
      <c r="GP1342" s="2"/>
      <c r="GQ1342" s="2"/>
      <c r="GR1342" s="2"/>
      <c r="GS1342" s="2"/>
      <c r="GT1342" s="2"/>
      <c r="GU1342" s="2"/>
      <c r="GV1342" s="2"/>
      <c r="GW1342" s="2"/>
      <c r="GX1342" s="2"/>
      <c r="GY1342" s="2"/>
      <c r="GZ1342" s="2"/>
      <c r="HA1342" s="2"/>
      <c r="HB1342" s="2"/>
      <c r="HC1342" s="2"/>
      <c r="HD1342" s="2"/>
      <c r="HE1342" s="2"/>
      <c r="HF1342" s="2"/>
      <c r="HG1342" s="2"/>
      <c r="HH1342" s="2"/>
      <c r="HI1342" s="2"/>
      <c r="HJ1342" s="2"/>
      <c r="HK1342" s="2"/>
      <c r="HL1342" s="2"/>
      <c r="HM1342" s="2"/>
      <c r="HN1342" s="2"/>
      <c r="HO1342" s="2"/>
      <c r="HP1342" s="2"/>
      <c r="HQ1342" s="2"/>
      <c r="HR1342" s="2"/>
      <c r="HS1342" s="2"/>
      <c r="HT1342" s="2"/>
      <c r="HU1342" s="2"/>
      <c r="HV1342" s="2"/>
      <c r="HW1342" s="2"/>
      <c r="HX1342" s="2"/>
      <c r="HY1342" s="2"/>
      <c r="HZ1342" s="2"/>
      <c r="IA1342" s="2"/>
      <c r="IB1342" s="2"/>
      <c r="IC1342" s="2"/>
      <c r="ID1342" s="2"/>
      <c r="IE1342" s="2"/>
      <c r="IF1342" s="2"/>
      <c r="IG1342" s="2"/>
    </row>
    <row r="1343" spans="1:241" s="3" customFormat="1" x14ac:dyDescent="0.25">
      <c r="A1343" s="33"/>
      <c r="B1343" s="29"/>
      <c r="C1343" s="29"/>
      <c r="D1343" s="30"/>
      <c r="E1343" s="29"/>
      <c r="F1343" s="29"/>
      <c r="G1343" s="29"/>
      <c r="H1343" s="29"/>
      <c r="L1343" s="57"/>
      <c r="M1343" s="57"/>
      <c r="N1343" s="57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  <c r="CC1343" s="2"/>
      <c r="CD1343" s="2"/>
      <c r="CE1343" s="2"/>
      <c r="CF1343" s="2"/>
      <c r="CG1343" s="2"/>
      <c r="CH1343" s="2"/>
      <c r="CI1343" s="2"/>
      <c r="CJ1343" s="2"/>
      <c r="CK1343" s="2"/>
      <c r="CL1343" s="2"/>
      <c r="CM1343" s="2"/>
      <c r="CN1343" s="2"/>
      <c r="CO1343" s="2"/>
      <c r="CP1343" s="2"/>
      <c r="CQ1343" s="2"/>
      <c r="CR1343" s="2"/>
      <c r="CS1343" s="2"/>
      <c r="CT1343" s="2"/>
      <c r="CU1343" s="2"/>
      <c r="CV1343" s="2"/>
      <c r="CW1343" s="2"/>
      <c r="CX1343" s="2"/>
      <c r="CY1343" s="2"/>
      <c r="CZ1343" s="2"/>
      <c r="DA1343" s="2"/>
      <c r="DB1343" s="2"/>
      <c r="DC1343" s="2"/>
      <c r="DD1343" s="2"/>
      <c r="DE1343" s="2"/>
      <c r="DF1343" s="2"/>
      <c r="DG1343" s="2"/>
      <c r="DH1343" s="2"/>
      <c r="DI1343" s="2"/>
      <c r="DJ1343" s="2"/>
      <c r="DK1343" s="2"/>
      <c r="DL1343" s="2"/>
      <c r="DM1343" s="2"/>
      <c r="DN1343" s="2"/>
      <c r="DO1343" s="2"/>
      <c r="DP1343" s="2"/>
      <c r="DQ1343" s="2"/>
      <c r="DR1343" s="2"/>
      <c r="DS1343" s="2"/>
      <c r="DT1343" s="2"/>
      <c r="DU1343" s="2"/>
      <c r="DV1343" s="2"/>
      <c r="DW1343" s="2"/>
      <c r="DX1343" s="2"/>
      <c r="DY1343" s="2"/>
      <c r="DZ1343" s="2"/>
      <c r="EA1343" s="2"/>
      <c r="EB1343" s="2"/>
      <c r="EC1343" s="2"/>
      <c r="ED1343" s="2"/>
      <c r="EE1343" s="2"/>
      <c r="EF1343" s="2"/>
      <c r="EG1343" s="2"/>
      <c r="EH1343" s="2"/>
      <c r="EI1343" s="2"/>
      <c r="EJ1343" s="2"/>
      <c r="EK1343" s="2"/>
      <c r="EL1343" s="2"/>
      <c r="EM1343" s="2"/>
      <c r="EN1343" s="2"/>
      <c r="EO1343" s="2"/>
      <c r="EP1343" s="2"/>
      <c r="EQ1343" s="2"/>
      <c r="ER1343" s="2"/>
      <c r="ES1343" s="2"/>
      <c r="ET1343" s="2"/>
      <c r="EU1343" s="2"/>
      <c r="EV1343" s="2"/>
      <c r="EW1343" s="2"/>
      <c r="EX1343" s="2"/>
      <c r="EY1343" s="2"/>
      <c r="EZ1343" s="2"/>
      <c r="FA1343" s="2"/>
      <c r="FB1343" s="2"/>
      <c r="FC1343" s="2"/>
      <c r="FD1343" s="2"/>
      <c r="FE1343" s="2"/>
      <c r="FF1343" s="2"/>
      <c r="FG1343" s="2"/>
      <c r="FH1343" s="2"/>
      <c r="FI1343" s="2"/>
      <c r="FJ1343" s="2"/>
      <c r="FK1343" s="2"/>
      <c r="FL1343" s="2"/>
      <c r="FM1343" s="2"/>
      <c r="FN1343" s="2"/>
      <c r="FO1343" s="2"/>
      <c r="FP1343" s="2"/>
      <c r="FQ1343" s="2"/>
      <c r="FR1343" s="2"/>
      <c r="FS1343" s="2"/>
      <c r="FT1343" s="2"/>
      <c r="FU1343" s="2"/>
      <c r="FV1343" s="2"/>
      <c r="FW1343" s="2"/>
      <c r="FX1343" s="2"/>
      <c r="FY1343" s="2"/>
      <c r="FZ1343" s="2"/>
      <c r="GA1343" s="2"/>
      <c r="GB1343" s="2"/>
      <c r="GC1343" s="2"/>
      <c r="GD1343" s="2"/>
      <c r="GE1343" s="2"/>
      <c r="GF1343" s="2"/>
      <c r="GG1343" s="2"/>
      <c r="GH1343" s="2"/>
      <c r="GI1343" s="2"/>
      <c r="GJ1343" s="2"/>
      <c r="GK1343" s="2"/>
      <c r="GL1343" s="2"/>
      <c r="GM1343" s="2"/>
      <c r="GN1343" s="2"/>
      <c r="GO1343" s="2"/>
      <c r="GP1343" s="2"/>
      <c r="GQ1343" s="2"/>
      <c r="GR1343" s="2"/>
      <c r="GS1343" s="2"/>
      <c r="GT1343" s="2"/>
      <c r="GU1343" s="2"/>
      <c r="GV1343" s="2"/>
      <c r="GW1343" s="2"/>
      <c r="GX1343" s="2"/>
      <c r="GY1343" s="2"/>
      <c r="GZ1343" s="2"/>
      <c r="HA1343" s="2"/>
      <c r="HB1343" s="2"/>
      <c r="HC1343" s="2"/>
      <c r="HD1343" s="2"/>
      <c r="HE1343" s="2"/>
      <c r="HF1343" s="2"/>
      <c r="HG1343" s="2"/>
      <c r="HH1343" s="2"/>
      <c r="HI1343" s="2"/>
      <c r="HJ1343" s="2"/>
      <c r="HK1343" s="2"/>
      <c r="HL1343" s="2"/>
      <c r="HM1343" s="2"/>
      <c r="HN1343" s="2"/>
      <c r="HO1343" s="2"/>
      <c r="HP1343" s="2"/>
      <c r="HQ1343" s="2"/>
      <c r="HR1343" s="2"/>
      <c r="HS1343" s="2"/>
      <c r="HT1343" s="2"/>
      <c r="HU1343" s="2"/>
      <c r="HV1343" s="2"/>
      <c r="HW1343" s="2"/>
      <c r="HX1343" s="2"/>
      <c r="HY1343" s="2"/>
      <c r="HZ1343" s="2"/>
      <c r="IA1343" s="2"/>
      <c r="IB1343" s="2"/>
      <c r="IC1343" s="2"/>
      <c r="ID1343" s="2"/>
      <c r="IE1343" s="2"/>
      <c r="IF1343" s="2"/>
      <c r="IG1343" s="2"/>
    </row>
    <row r="1344" spans="1:241" s="3" customFormat="1" x14ac:dyDescent="0.25">
      <c r="A1344" s="33"/>
      <c r="B1344" s="29"/>
      <c r="C1344" s="29"/>
      <c r="D1344" s="30"/>
      <c r="E1344" s="29"/>
      <c r="F1344" s="29"/>
      <c r="G1344" s="29"/>
      <c r="H1344" s="29"/>
      <c r="L1344" s="57"/>
      <c r="M1344" s="57"/>
      <c r="N1344" s="57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  <c r="CC1344" s="2"/>
      <c r="CD1344" s="2"/>
      <c r="CE1344" s="2"/>
      <c r="CF1344" s="2"/>
      <c r="CG1344" s="2"/>
      <c r="CH1344" s="2"/>
      <c r="CI1344" s="2"/>
      <c r="CJ1344" s="2"/>
      <c r="CK1344" s="2"/>
      <c r="CL1344" s="2"/>
      <c r="CM1344" s="2"/>
      <c r="CN1344" s="2"/>
      <c r="CO1344" s="2"/>
      <c r="CP1344" s="2"/>
      <c r="CQ1344" s="2"/>
      <c r="CR1344" s="2"/>
      <c r="CS1344" s="2"/>
      <c r="CT1344" s="2"/>
      <c r="CU1344" s="2"/>
      <c r="CV1344" s="2"/>
      <c r="CW1344" s="2"/>
      <c r="CX1344" s="2"/>
      <c r="CY1344" s="2"/>
      <c r="CZ1344" s="2"/>
      <c r="DA1344" s="2"/>
      <c r="DB1344" s="2"/>
      <c r="DC1344" s="2"/>
      <c r="DD1344" s="2"/>
      <c r="DE1344" s="2"/>
      <c r="DF1344" s="2"/>
      <c r="DG1344" s="2"/>
      <c r="DH1344" s="2"/>
      <c r="DI1344" s="2"/>
      <c r="DJ1344" s="2"/>
      <c r="DK1344" s="2"/>
      <c r="DL1344" s="2"/>
      <c r="DM1344" s="2"/>
      <c r="DN1344" s="2"/>
      <c r="DO1344" s="2"/>
      <c r="DP1344" s="2"/>
      <c r="DQ1344" s="2"/>
      <c r="DR1344" s="2"/>
      <c r="DS1344" s="2"/>
      <c r="DT1344" s="2"/>
      <c r="DU1344" s="2"/>
      <c r="DV1344" s="2"/>
      <c r="DW1344" s="2"/>
      <c r="DX1344" s="2"/>
      <c r="DY1344" s="2"/>
      <c r="DZ1344" s="2"/>
      <c r="EA1344" s="2"/>
      <c r="EB1344" s="2"/>
      <c r="EC1344" s="2"/>
      <c r="ED1344" s="2"/>
      <c r="EE1344" s="2"/>
      <c r="EF1344" s="2"/>
      <c r="EG1344" s="2"/>
      <c r="EH1344" s="2"/>
      <c r="EI1344" s="2"/>
      <c r="EJ1344" s="2"/>
      <c r="EK1344" s="2"/>
      <c r="EL1344" s="2"/>
      <c r="EM1344" s="2"/>
      <c r="EN1344" s="2"/>
      <c r="EO1344" s="2"/>
      <c r="EP1344" s="2"/>
      <c r="EQ1344" s="2"/>
      <c r="ER1344" s="2"/>
      <c r="ES1344" s="2"/>
      <c r="ET1344" s="2"/>
      <c r="EU1344" s="2"/>
      <c r="EV1344" s="2"/>
      <c r="EW1344" s="2"/>
      <c r="EX1344" s="2"/>
      <c r="EY1344" s="2"/>
      <c r="EZ1344" s="2"/>
      <c r="FA1344" s="2"/>
      <c r="FB1344" s="2"/>
      <c r="FC1344" s="2"/>
      <c r="FD1344" s="2"/>
      <c r="FE1344" s="2"/>
      <c r="FF1344" s="2"/>
      <c r="FG1344" s="2"/>
      <c r="FH1344" s="2"/>
      <c r="FI1344" s="2"/>
      <c r="FJ1344" s="2"/>
      <c r="FK1344" s="2"/>
      <c r="FL1344" s="2"/>
      <c r="FM1344" s="2"/>
      <c r="FN1344" s="2"/>
      <c r="FO1344" s="2"/>
      <c r="FP1344" s="2"/>
      <c r="FQ1344" s="2"/>
      <c r="FR1344" s="2"/>
      <c r="FS1344" s="2"/>
      <c r="FT1344" s="2"/>
      <c r="FU1344" s="2"/>
      <c r="FV1344" s="2"/>
      <c r="FW1344" s="2"/>
      <c r="FX1344" s="2"/>
      <c r="FY1344" s="2"/>
      <c r="FZ1344" s="2"/>
      <c r="GA1344" s="2"/>
      <c r="GB1344" s="2"/>
      <c r="GC1344" s="2"/>
      <c r="GD1344" s="2"/>
      <c r="GE1344" s="2"/>
      <c r="GF1344" s="2"/>
      <c r="GG1344" s="2"/>
      <c r="GH1344" s="2"/>
      <c r="GI1344" s="2"/>
      <c r="GJ1344" s="2"/>
      <c r="GK1344" s="2"/>
      <c r="GL1344" s="2"/>
      <c r="GM1344" s="2"/>
      <c r="GN1344" s="2"/>
      <c r="GO1344" s="2"/>
      <c r="GP1344" s="2"/>
      <c r="GQ1344" s="2"/>
      <c r="GR1344" s="2"/>
      <c r="GS1344" s="2"/>
      <c r="GT1344" s="2"/>
      <c r="GU1344" s="2"/>
      <c r="GV1344" s="2"/>
      <c r="GW1344" s="2"/>
      <c r="GX1344" s="2"/>
      <c r="GY1344" s="2"/>
      <c r="GZ1344" s="2"/>
      <c r="HA1344" s="2"/>
      <c r="HB1344" s="2"/>
      <c r="HC1344" s="2"/>
      <c r="HD1344" s="2"/>
      <c r="HE1344" s="2"/>
      <c r="HF1344" s="2"/>
      <c r="HG1344" s="2"/>
      <c r="HH1344" s="2"/>
      <c r="HI1344" s="2"/>
      <c r="HJ1344" s="2"/>
      <c r="HK1344" s="2"/>
      <c r="HL1344" s="2"/>
      <c r="HM1344" s="2"/>
      <c r="HN1344" s="2"/>
      <c r="HO1344" s="2"/>
      <c r="HP1344" s="2"/>
      <c r="HQ1344" s="2"/>
      <c r="HR1344" s="2"/>
      <c r="HS1344" s="2"/>
      <c r="HT1344" s="2"/>
      <c r="HU1344" s="2"/>
      <c r="HV1344" s="2"/>
      <c r="HW1344" s="2"/>
      <c r="HX1344" s="2"/>
      <c r="HY1344" s="2"/>
      <c r="HZ1344" s="2"/>
      <c r="IA1344" s="2"/>
      <c r="IB1344" s="2"/>
      <c r="IC1344" s="2"/>
      <c r="ID1344" s="2"/>
      <c r="IE1344" s="2"/>
      <c r="IF1344" s="2"/>
      <c r="IG1344" s="2"/>
    </row>
    <row r="1345" spans="1:241" s="3" customFormat="1" x14ac:dyDescent="0.25">
      <c r="A1345" s="33"/>
      <c r="B1345" s="29"/>
      <c r="C1345" s="29"/>
      <c r="D1345" s="30"/>
      <c r="E1345" s="29"/>
      <c r="F1345" s="29"/>
      <c r="G1345" s="29"/>
      <c r="H1345" s="29"/>
      <c r="L1345" s="57"/>
      <c r="M1345" s="57"/>
      <c r="N1345" s="57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  <c r="CA1345" s="2"/>
      <c r="CB1345" s="2"/>
      <c r="CC1345" s="2"/>
      <c r="CD1345" s="2"/>
      <c r="CE1345" s="2"/>
      <c r="CF1345" s="2"/>
      <c r="CG1345" s="2"/>
      <c r="CH1345" s="2"/>
      <c r="CI1345" s="2"/>
      <c r="CJ1345" s="2"/>
      <c r="CK1345" s="2"/>
      <c r="CL1345" s="2"/>
      <c r="CM1345" s="2"/>
      <c r="CN1345" s="2"/>
      <c r="CO1345" s="2"/>
      <c r="CP1345" s="2"/>
      <c r="CQ1345" s="2"/>
      <c r="CR1345" s="2"/>
      <c r="CS1345" s="2"/>
      <c r="CT1345" s="2"/>
      <c r="CU1345" s="2"/>
      <c r="CV1345" s="2"/>
      <c r="CW1345" s="2"/>
      <c r="CX1345" s="2"/>
      <c r="CY1345" s="2"/>
      <c r="CZ1345" s="2"/>
      <c r="DA1345" s="2"/>
      <c r="DB1345" s="2"/>
      <c r="DC1345" s="2"/>
      <c r="DD1345" s="2"/>
      <c r="DE1345" s="2"/>
      <c r="DF1345" s="2"/>
      <c r="DG1345" s="2"/>
      <c r="DH1345" s="2"/>
      <c r="DI1345" s="2"/>
      <c r="DJ1345" s="2"/>
      <c r="DK1345" s="2"/>
      <c r="DL1345" s="2"/>
      <c r="DM1345" s="2"/>
      <c r="DN1345" s="2"/>
      <c r="DO1345" s="2"/>
      <c r="DP1345" s="2"/>
      <c r="DQ1345" s="2"/>
      <c r="DR1345" s="2"/>
      <c r="DS1345" s="2"/>
      <c r="DT1345" s="2"/>
      <c r="DU1345" s="2"/>
      <c r="DV1345" s="2"/>
      <c r="DW1345" s="2"/>
      <c r="DX1345" s="2"/>
      <c r="DY1345" s="2"/>
      <c r="DZ1345" s="2"/>
      <c r="EA1345" s="2"/>
      <c r="EB1345" s="2"/>
      <c r="EC1345" s="2"/>
      <c r="ED1345" s="2"/>
      <c r="EE1345" s="2"/>
      <c r="EF1345" s="2"/>
      <c r="EG1345" s="2"/>
      <c r="EH1345" s="2"/>
      <c r="EI1345" s="2"/>
      <c r="EJ1345" s="2"/>
      <c r="EK1345" s="2"/>
      <c r="EL1345" s="2"/>
      <c r="EM1345" s="2"/>
      <c r="EN1345" s="2"/>
      <c r="EO1345" s="2"/>
      <c r="EP1345" s="2"/>
      <c r="EQ1345" s="2"/>
      <c r="ER1345" s="2"/>
      <c r="ES1345" s="2"/>
      <c r="ET1345" s="2"/>
      <c r="EU1345" s="2"/>
      <c r="EV1345" s="2"/>
      <c r="EW1345" s="2"/>
      <c r="EX1345" s="2"/>
      <c r="EY1345" s="2"/>
      <c r="EZ1345" s="2"/>
      <c r="FA1345" s="2"/>
      <c r="FB1345" s="2"/>
      <c r="FC1345" s="2"/>
      <c r="FD1345" s="2"/>
      <c r="FE1345" s="2"/>
      <c r="FF1345" s="2"/>
      <c r="FG1345" s="2"/>
      <c r="FH1345" s="2"/>
      <c r="FI1345" s="2"/>
      <c r="FJ1345" s="2"/>
      <c r="FK1345" s="2"/>
      <c r="FL1345" s="2"/>
      <c r="FM1345" s="2"/>
      <c r="FN1345" s="2"/>
      <c r="FO1345" s="2"/>
      <c r="FP1345" s="2"/>
      <c r="FQ1345" s="2"/>
      <c r="FR1345" s="2"/>
      <c r="FS1345" s="2"/>
      <c r="FT1345" s="2"/>
      <c r="FU1345" s="2"/>
      <c r="FV1345" s="2"/>
      <c r="FW1345" s="2"/>
      <c r="FX1345" s="2"/>
      <c r="FY1345" s="2"/>
      <c r="FZ1345" s="2"/>
      <c r="GA1345" s="2"/>
      <c r="GB1345" s="2"/>
      <c r="GC1345" s="2"/>
      <c r="GD1345" s="2"/>
      <c r="GE1345" s="2"/>
      <c r="GF1345" s="2"/>
      <c r="GG1345" s="2"/>
      <c r="GH1345" s="2"/>
      <c r="GI1345" s="2"/>
      <c r="GJ1345" s="2"/>
      <c r="GK1345" s="2"/>
      <c r="GL1345" s="2"/>
      <c r="GM1345" s="2"/>
      <c r="GN1345" s="2"/>
      <c r="GO1345" s="2"/>
      <c r="GP1345" s="2"/>
      <c r="GQ1345" s="2"/>
      <c r="GR1345" s="2"/>
      <c r="GS1345" s="2"/>
      <c r="GT1345" s="2"/>
      <c r="GU1345" s="2"/>
      <c r="GV1345" s="2"/>
      <c r="GW1345" s="2"/>
      <c r="GX1345" s="2"/>
      <c r="GY1345" s="2"/>
      <c r="GZ1345" s="2"/>
      <c r="HA1345" s="2"/>
      <c r="HB1345" s="2"/>
      <c r="HC1345" s="2"/>
      <c r="HD1345" s="2"/>
      <c r="HE1345" s="2"/>
      <c r="HF1345" s="2"/>
      <c r="HG1345" s="2"/>
      <c r="HH1345" s="2"/>
      <c r="HI1345" s="2"/>
      <c r="HJ1345" s="2"/>
      <c r="HK1345" s="2"/>
      <c r="HL1345" s="2"/>
      <c r="HM1345" s="2"/>
      <c r="HN1345" s="2"/>
      <c r="HO1345" s="2"/>
      <c r="HP1345" s="2"/>
      <c r="HQ1345" s="2"/>
      <c r="HR1345" s="2"/>
      <c r="HS1345" s="2"/>
      <c r="HT1345" s="2"/>
      <c r="HU1345" s="2"/>
      <c r="HV1345" s="2"/>
      <c r="HW1345" s="2"/>
      <c r="HX1345" s="2"/>
      <c r="HY1345" s="2"/>
      <c r="HZ1345" s="2"/>
      <c r="IA1345" s="2"/>
      <c r="IB1345" s="2"/>
      <c r="IC1345" s="2"/>
      <c r="ID1345" s="2"/>
      <c r="IE1345" s="2"/>
      <c r="IF1345" s="2"/>
      <c r="IG1345" s="2"/>
    </row>
    <row r="1346" spans="1:241" s="3" customFormat="1" x14ac:dyDescent="0.25">
      <c r="A1346" s="33"/>
      <c r="B1346" s="29"/>
      <c r="C1346" s="29"/>
      <c r="D1346" s="30"/>
      <c r="E1346" s="29"/>
      <c r="F1346" s="29"/>
      <c r="G1346" s="29"/>
      <c r="H1346" s="29"/>
      <c r="L1346" s="57"/>
      <c r="M1346" s="57"/>
      <c r="N1346" s="57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  <c r="CC1346" s="2"/>
      <c r="CD1346" s="2"/>
      <c r="CE1346" s="2"/>
      <c r="CF1346" s="2"/>
      <c r="CG1346" s="2"/>
      <c r="CH1346" s="2"/>
      <c r="CI1346" s="2"/>
      <c r="CJ1346" s="2"/>
      <c r="CK1346" s="2"/>
      <c r="CL1346" s="2"/>
      <c r="CM1346" s="2"/>
      <c r="CN1346" s="2"/>
      <c r="CO1346" s="2"/>
      <c r="CP1346" s="2"/>
      <c r="CQ1346" s="2"/>
      <c r="CR1346" s="2"/>
      <c r="CS1346" s="2"/>
      <c r="CT1346" s="2"/>
      <c r="CU1346" s="2"/>
      <c r="CV1346" s="2"/>
      <c r="CW1346" s="2"/>
      <c r="CX1346" s="2"/>
      <c r="CY1346" s="2"/>
      <c r="CZ1346" s="2"/>
      <c r="DA1346" s="2"/>
      <c r="DB1346" s="2"/>
      <c r="DC1346" s="2"/>
      <c r="DD1346" s="2"/>
      <c r="DE1346" s="2"/>
      <c r="DF1346" s="2"/>
      <c r="DG1346" s="2"/>
      <c r="DH1346" s="2"/>
      <c r="DI1346" s="2"/>
      <c r="DJ1346" s="2"/>
      <c r="DK1346" s="2"/>
      <c r="DL1346" s="2"/>
      <c r="DM1346" s="2"/>
      <c r="DN1346" s="2"/>
      <c r="DO1346" s="2"/>
      <c r="DP1346" s="2"/>
      <c r="DQ1346" s="2"/>
      <c r="DR1346" s="2"/>
      <c r="DS1346" s="2"/>
      <c r="DT1346" s="2"/>
      <c r="DU1346" s="2"/>
      <c r="DV1346" s="2"/>
      <c r="DW1346" s="2"/>
      <c r="DX1346" s="2"/>
      <c r="DY1346" s="2"/>
      <c r="DZ1346" s="2"/>
      <c r="EA1346" s="2"/>
      <c r="EB1346" s="2"/>
      <c r="EC1346" s="2"/>
      <c r="ED1346" s="2"/>
      <c r="EE1346" s="2"/>
      <c r="EF1346" s="2"/>
      <c r="EG1346" s="2"/>
      <c r="EH1346" s="2"/>
      <c r="EI1346" s="2"/>
      <c r="EJ1346" s="2"/>
      <c r="EK1346" s="2"/>
      <c r="EL1346" s="2"/>
      <c r="EM1346" s="2"/>
      <c r="EN1346" s="2"/>
      <c r="EO1346" s="2"/>
      <c r="EP1346" s="2"/>
      <c r="EQ1346" s="2"/>
      <c r="ER1346" s="2"/>
      <c r="ES1346" s="2"/>
      <c r="ET1346" s="2"/>
      <c r="EU1346" s="2"/>
      <c r="EV1346" s="2"/>
      <c r="EW1346" s="2"/>
      <c r="EX1346" s="2"/>
      <c r="EY1346" s="2"/>
      <c r="EZ1346" s="2"/>
      <c r="FA1346" s="2"/>
      <c r="FB1346" s="2"/>
      <c r="FC1346" s="2"/>
      <c r="FD1346" s="2"/>
      <c r="FE1346" s="2"/>
      <c r="FF1346" s="2"/>
      <c r="FG1346" s="2"/>
      <c r="FH1346" s="2"/>
      <c r="FI1346" s="2"/>
      <c r="FJ1346" s="2"/>
      <c r="FK1346" s="2"/>
      <c r="FL1346" s="2"/>
      <c r="FM1346" s="2"/>
      <c r="FN1346" s="2"/>
      <c r="FO1346" s="2"/>
      <c r="FP1346" s="2"/>
      <c r="FQ1346" s="2"/>
      <c r="FR1346" s="2"/>
      <c r="FS1346" s="2"/>
      <c r="FT1346" s="2"/>
      <c r="FU1346" s="2"/>
      <c r="FV1346" s="2"/>
      <c r="FW1346" s="2"/>
      <c r="FX1346" s="2"/>
      <c r="FY1346" s="2"/>
      <c r="FZ1346" s="2"/>
      <c r="GA1346" s="2"/>
      <c r="GB1346" s="2"/>
      <c r="GC1346" s="2"/>
      <c r="GD1346" s="2"/>
      <c r="GE1346" s="2"/>
      <c r="GF1346" s="2"/>
      <c r="GG1346" s="2"/>
      <c r="GH1346" s="2"/>
      <c r="GI1346" s="2"/>
      <c r="GJ1346" s="2"/>
      <c r="GK1346" s="2"/>
      <c r="GL1346" s="2"/>
      <c r="GM1346" s="2"/>
      <c r="GN1346" s="2"/>
      <c r="GO1346" s="2"/>
      <c r="GP1346" s="2"/>
      <c r="GQ1346" s="2"/>
      <c r="GR1346" s="2"/>
      <c r="GS1346" s="2"/>
      <c r="GT1346" s="2"/>
      <c r="GU1346" s="2"/>
      <c r="GV1346" s="2"/>
      <c r="GW1346" s="2"/>
      <c r="GX1346" s="2"/>
      <c r="GY1346" s="2"/>
      <c r="GZ1346" s="2"/>
      <c r="HA1346" s="2"/>
      <c r="HB1346" s="2"/>
      <c r="HC1346" s="2"/>
      <c r="HD1346" s="2"/>
      <c r="HE1346" s="2"/>
      <c r="HF1346" s="2"/>
      <c r="HG1346" s="2"/>
      <c r="HH1346" s="2"/>
      <c r="HI1346" s="2"/>
      <c r="HJ1346" s="2"/>
      <c r="HK1346" s="2"/>
      <c r="HL1346" s="2"/>
      <c r="HM1346" s="2"/>
      <c r="HN1346" s="2"/>
      <c r="HO1346" s="2"/>
      <c r="HP1346" s="2"/>
      <c r="HQ1346" s="2"/>
      <c r="HR1346" s="2"/>
      <c r="HS1346" s="2"/>
      <c r="HT1346" s="2"/>
      <c r="HU1346" s="2"/>
      <c r="HV1346" s="2"/>
      <c r="HW1346" s="2"/>
      <c r="HX1346" s="2"/>
      <c r="HY1346" s="2"/>
      <c r="HZ1346" s="2"/>
      <c r="IA1346" s="2"/>
      <c r="IB1346" s="2"/>
      <c r="IC1346" s="2"/>
      <c r="ID1346" s="2"/>
      <c r="IE1346" s="2"/>
      <c r="IF1346" s="2"/>
      <c r="IG1346" s="2"/>
    </row>
    <row r="1347" spans="1:241" s="3" customFormat="1" x14ac:dyDescent="0.25">
      <c r="A1347" s="33"/>
      <c r="B1347" s="29"/>
      <c r="C1347" s="29"/>
      <c r="D1347" s="30"/>
      <c r="E1347" s="29"/>
      <c r="F1347" s="29"/>
      <c r="G1347" s="29"/>
      <c r="H1347" s="29"/>
      <c r="L1347" s="57"/>
      <c r="M1347" s="57"/>
      <c r="N1347" s="57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  <c r="CB1347" s="2"/>
      <c r="CC1347" s="2"/>
      <c r="CD1347" s="2"/>
      <c r="CE1347" s="2"/>
      <c r="CF1347" s="2"/>
      <c r="CG1347" s="2"/>
      <c r="CH1347" s="2"/>
      <c r="CI1347" s="2"/>
      <c r="CJ1347" s="2"/>
      <c r="CK1347" s="2"/>
      <c r="CL1347" s="2"/>
      <c r="CM1347" s="2"/>
      <c r="CN1347" s="2"/>
      <c r="CO1347" s="2"/>
      <c r="CP1347" s="2"/>
      <c r="CQ1347" s="2"/>
      <c r="CR1347" s="2"/>
      <c r="CS1347" s="2"/>
      <c r="CT1347" s="2"/>
      <c r="CU1347" s="2"/>
      <c r="CV1347" s="2"/>
      <c r="CW1347" s="2"/>
      <c r="CX1347" s="2"/>
      <c r="CY1347" s="2"/>
      <c r="CZ1347" s="2"/>
      <c r="DA1347" s="2"/>
      <c r="DB1347" s="2"/>
      <c r="DC1347" s="2"/>
      <c r="DD1347" s="2"/>
      <c r="DE1347" s="2"/>
      <c r="DF1347" s="2"/>
      <c r="DG1347" s="2"/>
      <c r="DH1347" s="2"/>
      <c r="DI1347" s="2"/>
      <c r="DJ1347" s="2"/>
      <c r="DK1347" s="2"/>
      <c r="DL1347" s="2"/>
      <c r="DM1347" s="2"/>
      <c r="DN1347" s="2"/>
      <c r="DO1347" s="2"/>
      <c r="DP1347" s="2"/>
      <c r="DQ1347" s="2"/>
      <c r="DR1347" s="2"/>
      <c r="DS1347" s="2"/>
      <c r="DT1347" s="2"/>
      <c r="DU1347" s="2"/>
      <c r="DV1347" s="2"/>
      <c r="DW1347" s="2"/>
      <c r="DX1347" s="2"/>
      <c r="DY1347" s="2"/>
      <c r="DZ1347" s="2"/>
      <c r="EA1347" s="2"/>
      <c r="EB1347" s="2"/>
      <c r="EC1347" s="2"/>
      <c r="ED1347" s="2"/>
      <c r="EE1347" s="2"/>
      <c r="EF1347" s="2"/>
      <c r="EG1347" s="2"/>
      <c r="EH1347" s="2"/>
      <c r="EI1347" s="2"/>
      <c r="EJ1347" s="2"/>
      <c r="EK1347" s="2"/>
      <c r="EL1347" s="2"/>
      <c r="EM1347" s="2"/>
      <c r="EN1347" s="2"/>
      <c r="EO1347" s="2"/>
      <c r="EP1347" s="2"/>
      <c r="EQ1347" s="2"/>
      <c r="ER1347" s="2"/>
      <c r="ES1347" s="2"/>
      <c r="ET1347" s="2"/>
      <c r="EU1347" s="2"/>
      <c r="EV1347" s="2"/>
      <c r="EW1347" s="2"/>
      <c r="EX1347" s="2"/>
      <c r="EY1347" s="2"/>
      <c r="EZ1347" s="2"/>
      <c r="FA1347" s="2"/>
      <c r="FB1347" s="2"/>
      <c r="FC1347" s="2"/>
      <c r="FD1347" s="2"/>
      <c r="FE1347" s="2"/>
      <c r="FF1347" s="2"/>
      <c r="FG1347" s="2"/>
      <c r="FH1347" s="2"/>
      <c r="FI1347" s="2"/>
      <c r="FJ1347" s="2"/>
      <c r="FK1347" s="2"/>
      <c r="FL1347" s="2"/>
      <c r="FM1347" s="2"/>
      <c r="FN1347" s="2"/>
      <c r="FO1347" s="2"/>
      <c r="FP1347" s="2"/>
      <c r="FQ1347" s="2"/>
      <c r="FR1347" s="2"/>
      <c r="FS1347" s="2"/>
      <c r="FT1347" s="2"/>
      <c r="FU1347" s="2"/>
      <c r="FV1347" s="2"/>
      <c r="FW1347" s="2"/>
      <c r="FX1347" s="2"/>
      <c r="FY1347" s="2"/>
      <c r="FZ1347" s="2"/>
      <c r="GA1347" s="2"/>
      <c r="GB1347" s="2"/>
      <c r="GC1347" s="2"/>
      <c r="GD1347" s="2"/>
      <c r="GE1347" s="2"/>
      <c r="GF1347" s="2"/>
      <c r="GG1347" s="2"/>
      <c r="GH1347" s="2"/>
      <c r="GI1347" s="2"/>
      <c r="GJ1347" s="2"/>
      <c r="GK1347" s="2"/>
      <c r="GL1347" s="2"/>
      <c r="GM1347" s="2"/>
      <c r="GN1347" s="2"/>
      <c r="GO1347" s="2"/>
      <c r="GP1347" s="2"/>
      <c r="GQ1347" s="2"/>
      <c r="GR1347" s="2"/>
      <c r="GS1347" s="2"/>
      <c r="GT1347" s="2"/>
      <c r="GU1347" s="2"/>
      <c r="GV1347" s="2"/>
      <c r="GW1347" s="2"/>
      <c r="GX1347" s="2"/>
      <c r="GY1347" s="2"/>
      <c r="GZ1347" s="2"/>
      <c r="HA1347" s="2"/>
      <c r="HB1347" s="2"/>
      <c r="HC1347" s="2"/>
      <c r="HD1347" s="2"/>
      <c r="HE1347" s="2"/>
      <c r="HF1347" s="2"/>
      <c r="HG1347" s="2"/>
      <c r="HH1347" s="2"/>
      <c r="HI1347" s="2"/>
      <c r="HJ1347" s="2"/>
      <c r="HK1347" s="2"/>
      <c r="HL1347" s="2"/>
      <c r="HM1347" s="2"/>
      <c r="HN1347" s="2"/>
      <c r="HO1347" s="2"/>
      <c r="HP1347" s="2"/>
      <c r="HQ1347" s="2"/>
      <c r="HR1347" s="2"/>
      <c r="HS1347" s="2"/>
      <c r="HT1347" s="2"/>
      <c r="HU1347" s="2"/>
      <c r="HV1347" s="2"/>
      <c r="HW1347" s="2"/>
      <c r="HX1347" s="2"/>
      <c r="HY1347" s="2"/>
      <c r="HZ1347" s="2"/>
      <c r="IA1347" s="2"/>
      <c r="IB1347" s="2"/>
      <c r="IC1347" s="2"/>
      <c r="ID1347" s="2"/>
      <c r="IE1347" s="2"/>
      <c r="IF1347" s="2"/>
      <c r="IG1347" s="2"/>
    </row>
    <row r="1348" spans="1:241" s="3" customFormat="1" x14ac:dyDescent="0.25">
      <c r="A1348" s="33"/>
      <c r="B1348" s="29"/>
      <c r="C1348" s="29"/>
      <c r="D1348" s="30"/>
      <c r="E1348" s="29"/>
      <c r="F1348" s="29"/>
      <c r="G1348" s="29"/>
      <c r="H1348" s="29"/>
      <c r="L1348" s="57"/>
      <c r="M1348" s="57"/>
      <c r="N1348" s="57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  <c r="CC1348" s="2"/>
      <c r="CD1348" s="2"/>
      <c r="CE1348" s="2"/>
      <c r="CF1348" s="2"/>
      <c r="CG1348" s="2"/>
      <c r="CH1348" s="2"/>
      <c r="CI1348" s="2"/>
      <c r="CJ1348" s="2"/>
      <c r="CK1348" s="2"/>
      <c r="CL1348" s="2"/>
      <c r="CM1348" s="2"/>
      <c r="CN1348" s="2"/>
      <c r="CO1348" s="2"/>
      <c r="CP1348" s="2"/>
      <c r="CQ1348" s="2"/>
      <c r="CR1348" s="2"/>
      <c r="CS1348" s="2"/>
      <c r="CT1348" s="2"/>
      <c r="CU1348" s="2"/>
      <c r="CV1348" s="2"/>
      <c r="CW1348" s="2"/>
      <c r="CX1348" s="2"/>
      <c r="CY1348" s="2"/>
      <c r="CZ1348" s="2"/>
      <c r="DA1348" s="2"/>
      <c r="DB1348" s="2"/>
      <c r="DC1348" s="2"/>
      <c r="DD1348" s="2"/>
      <c r="DE1348" s="2"/>
      <c r="DF1348" s="2"/>
      <c r="DG1348" s="2"/>
      <c r="DH1348" s="2"/>
      <c r="DI1348" s="2"/>
      <c r="DJ1348" s="2"/>
      <c r="DK1348" s="2"/>
      <c r="DL1348" s="2"/>
      <c r="DM1348" s="2"/>
      <c r="DN1348" s="2"/>
      <c r="DO1348" s="2"/>
      <c r="DP1348" s="2"/>
      <c r="DQ1348" s="2"/>
      <c r="DR1348" s="2"/>
      <c r="DS1348" s="2"/>
      <c r="DT1348" s="2"/>
      <c r="DU1348" s="2"/>
      <c r="DV1348" s="2"/>
      <c r="DW1348" s="2"/>
      <c r="DX1348" s="2"/>
      <c r="DY1348" s="2"/>
      <c r="DZ1348" s="2"/>
      <c r="EA1348" s="2"/>
      <c r="EB1348" s="2"/>
      <c r="EC1348" s="2"/>
      <c r="ED1348" s="2"/>
      <c r="EE1348" s="2"/>
      <c r="EF1348" s="2"/>
      <c r="EG1348" s="2"/>
      <c r="EH1348" s="2"/>
      <c r="EI1348" s="2"/>
      <c r="EJ1348" s="2"/>
      <c r="EK1348" s="2"/>
      <c r="EL1348" s="2"/>
      <c r="EM1348" s="2"/>
      <c r="EN1348" s="2"/>
      <c r="EO1348" s="2"/>
      <c r="EP1348" s="2"/>
      <c r="EQ1348" s="2"/>
      <c r="ER1348" s="2"/>
      <c r="ES1348" s="2"/>
      <c r="ET1348" s="2"/>
      <c r="EU1348" s="2"/>
      <c r="EV1348" s="2"/>
      <c r="EW1348" s="2"/>
      <c r="EX1348" s="2"/>
      <c r="EY1348" s="2"/>
      <c r="EZ1348" s="2"/>
      <c r="FA1348" s="2"/>
      <c r="FB1348" s="2"/>
      <c r="FC1348" s="2"/>
      <c r="FD1348" s="2"/>
      <c r="FE1348" s="2"/>
      <c r="FF1348" s="2"/>
      <c r="FG1348" s="2"/>
      <c r="FH1348" s="2"/>
      <c r="FI1348" s="2"/>
      <c r="FJ1348" s="2"/>
      <c r="FK1348" s="2"/>
      <c r="FL1348" s="2"/>
      <c r="FM1348" s="2"/>
      <c r="FN1348" s="2"/>
      <c r="FO1348" s="2"/>
      <c r="FP1348" s="2"/>
      <c r="FQ1348" s="2"/>
      <c r="FR1348" s="2"/>
      <c r="FS1348" s="2"/>
      <c r="FT1348" s="2"/>
      <c r="FU1348" s="2"/>
      <c r="FV1348" s="2"/>
      <c r="FW1348" s="2"/>
      <c r="FX1348" s="2"/>
      <c r="FY1348" s="2"/>
      <c r="FZ1348" s="2"/>
      <c r="GA1348" s="2"/>
      <c r="GB1348" s="2"/>
      <c r="GC1348" s="2"/>
      <c r="GD1348" s="2"/>
      <c r="GE1348" s="2"/>
      <c r="GF1348" s="2"/>
      <c r="GG1348" s="2"/>
      <c r="GH1348" s="2"/>
      <c r="GI1348" s="2"/>
      <c r="GJ1348" s="2"/>
      <c r="GK1348" s="2"/>
      <c r="GL1348" s="2"/>
      <c r="GM1348" s="2"/>
      <c r="GN1348" s="2"/>
      <c r="GO1348" s="2"/>
      <c r="GP1348" s="2"/>
      <c r="GQ1348" s="2"/>
      <c r="GR1348" s="2"/>
      <c r="GS1348" s="2"/>
      <c r="GT1348" s="2"/>
      <c r="GU1348" s="2"/>
      <c r="GV1348" s="2"/>
      <c r="GW1348" s="2"/>
      <c r="GX1348" s="2"/>
      <c r="GY1348" s="2"/>
      <c r="GZ1348" s="2"/>
      <c r="HA1348" s="2"/>
      <c r="HB1348" s="2"/>
      <c r="HC1348" s="2"/>
      <c r="HD1348" s="2"/>
      <c r="HE1348" s="2"/>
      <c r="HF1348" s="2"/>
      <c r="HG1348" s="2"/>
      <c r="HH1348" s="2"/>
      <c r="HI1348" s="2"/>
      <c r="HJ1348" s="2"/>
      <c r="HK1348" s="2"/>
      <c r="HL1348" s="2"/>
      <c r="HM1348" s="2"/>
      <c r="HN1348" s="2"/>
      <c r="HO1348" s="2"/>
      <c r="HP1348" s="2"/>
      <c r="HQ1348" s="2"/>
      <c r="HR1348" s="2"/>
      <c r="HS1348" s="2"/>
      <c r="HT1348" s="2"/>
      <c r="HU1348" s="2"/>
      <c r="HV1348" s="2"/>
      <c r="HW1348" s="2"/>
      <c r="HX1348" s="2"/>
      <c r="HY1348" s="2"/>
      <c r="HZ1348" s="2"/>
      <c r="IA1348" s="2"/>
      <c r="IB1348" s="2"/>
      <c r="IC1348" s="2"/>
      <c r="ID1348" s="2"/>
      <c r="IE1348" s="2"/>
      <c r="IF1348" s="2"/>
      <c r="IG1348" s="2"/>
    </row>
    <row r="1349" spans="1:241" s="3" customFormat="1" x14ac:dyDescent="0.25">
      <c r="A1349" s="33"/>
      <c r="B1349" s="29"/>
      <c r="C1349" s="29"/>
      <c r="D1349" s="30"/>
      <c r="E1349" s="29"/>
      <c r="F1349" s="29"/>
      <c r="G1349" s="29"/>
      <c r="H1349" s="29"/>
      <c r="L1349" s="57"/>
      <c r="M1349" s="57"/>
      <c r="N1349" s="57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  <c r="CA1349" s="2"/>
      <c r="CB1349" s="2"/>
      <c r="CC1349" s="2"/>
      <c r="CD1349" s="2"/>
      <c r="CE1349" s="2"/>
      <c r="CF1349" s="2"/>
      <c r="CG1349" s="2"/>
      <c r="CH1349" s="2"/>
      <c r="CI1349" s="2"/>
      <c r="CJ1349" s="2"/>
      <c r="CK1349" s="2"/>
      <c r="CL1349" s="2"/>
      <c r="CM1349" s="2"/>
      <c r="CN1349" s="2"/>
      <c r="CO1349" s="2"/>
      <c r="CP1349" s="2"/>
      <c r="CQ1349" s="2"/>
      <c r="CR1349" s="2"/>
      <c r="CS1349" s="2"/>
      <c r="CT1349" s="2"/>
      <c r="CU1349" s="2"/>
      <c r="CV1349" s="2"/>
      <c r="CW1349" s="2"/>
      <c r="CX1349" s="2"/>
      <c r="CY1349" s="2"/>
      <c r="CZ1349" s="2"/>
      <c r="DA1349" s="2"/>
      <c r="DB1349" s="2"/>
      <c r="DC1349" s="2"/>
      <c r="DD1349" s="2"/>
      <c r="DE1349" s="2"/>
      <c r="DF1349" s="2"/>
      <c r="DG1349" s="2"/>
      <c r="DH1349" s="2"/>
      <c r="DI1349" s="2"/>
      <c r="DJ1349" s="2"/>
      <c r="DK1349" s="2"/>
      <c r="DL1349" s="2"/>
      <c r="DM1349" s="2"/>
      <c r="DN1349" s="2"/>
      <c r="DO1349" s="2"/>
      <c r="DP1349" s="2"/>
      <c r="DQ1349" s="2"/>
      <c r="DR1349" s="2"/>
      <c r="DS1349" s="2"/>
      <c r="DT1349" s="2"/>
      <c r="DU1349" s="2"/>
      <c r="DV1349" s="2"/>
      <c r="DW1349" s="2"/>
      <c r="DX1349" s="2"/>
      <c r="DY1349" s="2"/>
      <c r="DZ1349" s="2"/>
      <c r="EA1349" s="2"/>
      <c r="EB1349" s="2"/>
      <c r="EC1349" s="2"/>
      <c r="ED1349" s="2"/>
      <c r="EE1349" s="2"/>
      <c r="EF1349" s="2"/>
      <c r="EG1349" s="2"/>
      <c r="EH1349" s="2"/>
      <c r="EI1349" s="2"/>
      <c r="EJ1349" s="2"/>
      <c r="EK1349" s="2"/>
      <c r="EL1349" s="2"/>
      <c r="EM1349" s="2"/>
      <c r="EN1349" s="2"/>
      <c r="EO1349" s="2"/>
      <c r="EP1349" s="2"/>
      <c r="EQ1349" s="2"/>
      <c r="ER1349" s="2"/>
      <c r="ES1349" s="2"/>
      <c r="ET1349" s="2"/>
      <c r="EU1349" s="2"/>
      <c r="EV1349" s="2"/>
      <c r="EW1349" s="2"/>
      <c r="EX1349" s="2"/>
      <c r="EY1349" s="2"/>
      <c r="EZ1349" s="2"/>
      <c r="FA1349" s="2"/>
      <c r="FB1349" s="2"/>
      <c r="FC1349" s="2"/>
      <c r="FD1349" s="2"/>
      <c r="FE1349" s="2"/>
      <c r="FF1349" s="2"/>
      <c r="FG1349" s="2"/>
      <c r="FH1349" s="2"/>
      <c r="FI1349" s="2"/>
      <c r="FJ1349" s="2"/>
      <c r="FK1349" s="2"/>
      <c r="FL1349" s="2"/>
      <c r="FM1349" s="2"/>
      <c r="FN1349" s="2"/>
      <c r="FO1349" s="2"/>
      <c r="FP1349" s="2"/>
      <c r="FQ1349" s="2"/>
      <c r="FR1349" s="2"/>
      <c r="FS1349" s="2"/>
      <c r="FT1349" s="2"/>
      <c r="FU1349" s="2"/>
      <c r="FV1349" s="2"/>
      <c r="FW1349" s="2"/>
      <c r="FX1349" s="2"/>
      <c r="FY1349" s="2"/>
      <c r="FZ1349" s="2"/>
      <c r="GA1349" s="2"/>
      <c r="GB1349" s="2"/>
      <c r="GC1349" s="2"/>
      <c r="GD1349" s="2"/>
      <c r="GE1349" s="2"/>
      <c r="GF1349" s="2"/>
      <c r="GG1349" s="2"/>
      <c r="GH1349" s="2"/>
      <c r="GI1349" s="2"/>
      <c r="GJ1349" s="2"/>
      <c r="GK1349" s="2"/>
      <c r="GL1349" s="2"/>
      <c r="GM1349" s="2"/>
      <c r="GN1349" s="2"/>
      <c r="GO1349" s="2"/>
      <c r="GP1349" s="2"/>
      <c r="GQ1349" s="2"/>
      <c r="GR1349" s="2"/>
      <c r="GS1349" s="2"/>
      <c r="GT1349" s="2"/>
      <c r="GU1349" s="2"/>
      <c r="GV1349" s="2"/>
      <c r="GW1349" s="2"/>
      <c r="GX1349" s="2"/>
      <c r="GY1349" s="2"/>
      <c r="GZ1349" s="2"/>
      <c r="HA1349" s="2"/>
      <c r="HB1349" s="2"/>
      <c r="HC1349" s="2"/>
      <c r="HD1349" s="2"/>
      <c r="HE1349" s="2"/>
      <c r="HF1349" s="2"/>
      <c r="HG1349" s="2"/>
      <c r="HH1349" s="2"/>
      <c r="HI1349" s="2"/>
      <c r="HJ1349" s="2"/>
      <c r="HK1349" s="2"/>
      <c r="HL1349" s="2"/>
      <c r="HM1349" s="2"/>
      <c r="HN1349" s="2"/>
      <c r="HO1349" s="2"/>
      <c r="HP1349" s="2"/>
      <c r="HQ1349" s="2"/>
      <c r="HR1349" s="2"/>
      <c r="HS1349" s="2"/>
      <c r="HT1349" s="2"/>
      <c r="HU1349" s="2"/>
      <c r="HV1349" s="2"/>
      <c r="HW1349" s="2"/>
      <c r="HX1349" s="2"/>
      <c r="HY1349" s="2"/>
      <c r="HZ1349" s="2"/>
      <c r="IA1349" s="2"/>
      <c r="IB1349" s="2"/>
      <c r="IC1349" s="2"/>
      <c r="ID1349" s="2"/>
      <c r="IE1349" s="2"/>
      <c r="IF1349" s="2"/>
      <c r="IG1349" s="2"/>
    </row>
    <row r="1350" spans="1:241" s="3" customFormat="1" x14ac:dyDescent="0.25">
      <c r="A1350" s="33"/>
      <c r="B1350" s="29"/>
      <c r="C1350" s="29"/>
      <c r="D1350" s="30"/>
      <c r="E1350" s="29"/>
      <c r="F1350" s="29"/>
      <c r="G1350" s="29"/>
      <c r="H1350" s="29"/>
      <c r="L1350" s="57"/>
      <c r="M1350" s="57"/>
      <c r="N1350" s="57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  <c r="CC1350" s="2"/>
      <c r="CD1350" s="2"/>
      <c r="CE1350" s="2"/>
      <c r="CF1350" s="2"/>
      <c r="CG1350" s="2"/>
      <c r="CH1350" s="2"/>
      <c r="CI1350" s="2"/>
      <c r="CJ1350" s="2"/>
      <c r="CK1350" s="2"/>
      <c r="CL1350" s="2"/>
      <c r="CM1350" s="2"/>
      <c r="CN1350" s="2"/>
      <c r="CO1350" s="2"/>
      <c r="CP1350" s="2"/>
      <c r="CQ1350" s="2"/>
      <c r="CR1350" s="2"/>
      <c r="CS1350" s="2"/>
      <c r="CT1350" s="2"/>
      <c r="CU1350" s="2"/>
      <c r="CV1350" s="2"/>
      <c r="CW1350" s="2"/>
      <c r="CX1350" s="2"/>
      <c r="CY1350" s="2"/>
      <c r="CZ1350" s="2"/>
      <c r="DA1350" s="2"/>
      <c r="DB1350" s="2"/>
      <c r="DC1350" s="2"/>
      <c r="DD1350" s="2"/>
      <c r="DE1350" s="2"/>
      <c r="DF1350" s="2"/>
      <c r="DG1350" s="2"/>
      <c r="DH1350" s="2"/>
      <c r="DI1350" s="2"/>
      <c r="DJ1350" s="2"/>
      <c r="DK1350" s="2"/>
      <c r="DL1350" s="2"/>
      <c r="DM1350" s="2"/>
      <c r="DN1350" s="2"/>
      <c r="DO1350" s="2"/>
      <c r="DP1350" s="2"/>
      <c r="DQ1350" s="2"/>
      <c r="DR1350" s="2"/>
      <c r="DS1350" s="2"/>
      <c r="DT1350" s="2"/>
      <c r="DU1350" s="2"/>
      <c r="DV1350" s="2"/>
      <c r="DW1350" s="2"/>
      <c r="DX1350" s="2"/>
      <c r="DY1350" s="2"/>
      <c r="DZ1350" s="2"/>
      <c r="EA1350" s="2"/>
      <c r="EB1350" s="2"/>
      <c r="EC1350" s="2"/>
      <c r="ED1350" s="2"/>
      <c r="EE1350" s="2"/>
      <c r="EF1350" s="2"/>
      <c r="EG1350" s="2"/>
      <c r="EH1350" s="2"/>
      <c r="EI1350" s="2"/>
      <c r="EJ1350" s="2"/>
      <c r="EK1350" s="2"/>
      <c r="EL1350" s="2"/>
      <c r="EM1350" s="2"/>
      <c r="EN1350" s="2"/>
      <c r="EO1350" s="2"/>
      <c r="EP1350" s="2"/>
      <c r="EQ1350" s="2"/>
      <c r="ER1350" s="2"/>
      <c r="ES1350" s="2"/>
      <c r="ET1350" s="2"/>
      <c r="EU1350" s="2"/>
      <c r="EV1350" s="2"/>
      <c r="EW1350" s="2"/>
      <c r="EX1350" s="2"/>
      <c r="EY1350" s="2"/>
      <c r="EZ1350" s="2"/>
      <c r="FA1350" s="2"/>
      <c r="FB1350" s="2"/>
      <c r="FC1350" s="2"/>
      <c r="FD1350" s="2"/>
      <c r="FE1350" s="2"/>
      <c r="FF1350" s="2"/>
      <c r="FG1350" s="2"/>
      <c r="FH1350" s="2"/>
      <c r="FI1350" s="2"/>
      <c r="FJ1350" s="2"/>
      <c r="FK1350" s="2"/>
      <c r="FL1350" s="2"/>
      <c r="FM1350" s="2"/>
      <c r="FN1350" s="2"/>
      <c r="FO1350" s="2"/>
      <c r="FP1350" s="2"/>
      <c r="FQ1350" s="2"/>
      <c r="FR1350" s="2"/>
      <c r="FS1350" s="2"/>
      <c r="FT1350" s="2"/>
      <c r="FU1350" s="2"/>
      <c r="FV1350" s="2"/>
      <c r="FW1350" s="2"/>
      <c r="FX1350" s="2"/>
      <c r="FY1350" s="2"/>
      <c r="FZ1350" s="2"/>
      <c r="GA1350" s="2"/>
      <c r="GB1350" s="2"/>
      <c r="GC1350" s="2"/>
      <c r="GD1350" s="2"/>
      <c r="GE1350" s="2"/>
      <c r="GF1350" s="2"/>
      <c r="GG1350" s="2"/>
      <c r="GH1350" s="2"/>
      <c r="GI1350" s="2"/>
      <c r="GJ1350" s="2"/>
      <c r="GK1350" s="2"/>
      <c r="GL1350" s="2"/>
      <c r="GM1350" s="2"/>
      <c r="GN1350" s="2"/>
      <c r="GO1350" s="2"/>
      <c r="GP1350" s="2"/>
      <c r="GQ1350" s="2"/>
      <c r="GR1350" s="2"/>
      <c r="GS1350" s="2"/>
      <c r="GT1350" s="2"/>
      <c r="GU1350" s="2"/>
      <c r="GV1350" s="2"/>
      <c r="GW1350" s="2"/>
      <c r="GX1350" s="2"/>
      <c r="GY1350" s="2"/>
      <c r="GZ1350" s="2"/>
      <c r="HA1350" s="2"/>
      <c r="HB1350" s="2"/>
      <c r="HC1350" s="2"/>
      <c r="HD1350" s="2"/>
      <c r="HE1350" s="2"/>
      <c r="HF1350" s="2"/>
      <c r="HG1350" s="2"/>
      <c r="HH1350" s="2"/>
      <c r="HI1350" s="2"/>
      <c r="HJ1350" s="2"/>
      <c r="HK1350" s="2"/>
      <c r="HL1350" s="2"/>
      <c r="HM1350" s="2"/>
      <c r="HN1350" s="2"/>
      <c r="HO1350" s="2"/>
      <c r="HP1350" s="2"/>
      <c r="HQ1350" s="2"/>
      <c r="HR1350" s="2"/>
      <c r="HS1350" s="2"/>
      <c r="HT1350" s="2"/>
      <c r="HU1350" s="2"/>
      <c r="HV1350" s="2"/>
      <c r="HW1350" s="2"/>
      <c r="HX1350" s="2"/>
      <c r="HY1350" s="2"/>
      <c r="HZ1350" s="2"/>
      <c r="IA1350" s="2"/>
      <c r="IB1350" s="2"/>
      <c r="IC1350" s="2"/>
      <c r="ID1350" s="2"/>
      <c r="IE1350" s="2"/>
      <c r="IF1350" s="2"/>
      <c r="IG1350" s="2"/>
    </row>
    <row r="1351" spans="1:241" s="3" customFormat="1" x14ac:dyDescent="0.25">
      <c r="A1351" s="33"/>
      <c r="B1351" s="29"/>
      <c r="C1351" s="29"/>
      <c r="D1351" s="30"/>
      <c r="E1351" s="29"/>
      <c r="F1351" s="29"/>
      <c r="G1351" s="29"/>
      <c r="H1351" s="29"/>
      <c r="L1351" s="57"/>
      <c r="M1351" s="57"/>
      <c r="N1351" s="57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  <c r="CB1351" s="2"/>
      <c r="CC1351" s="2"/>
      <c r="CD1351" s="2"/>
      <c r="CE1351" s="2"/>
      <c r="CF1351" s="2"/>
      <c r="CG1351" s="2"/>
      <c r="CH1351" s="2"/>
      <c r="CI1351" s="2"/>
      <c r="CJ1351" s="2"/>
      <c r="CK1351" s="2"/>
      <c r="CL1351" s="2"/>
      <c r="CM1351" s="2"/>
      <c r="CN1351" s="2"/>
      <c r="CO1351" s="2"/>
      <c r="CP1351" s="2"/>
      <c r="CQ1351" s="2"/>
      <c r="CR1351" s="2"/>
      <c r="CS1351" s="2"/>
      <c r="CT1351" s="2"/>
      <c r="CU1351" s="2"/>
      <c r="CV1351" s="2"/>
      <c r="CW1351" s="2"/>
      <c r="CX1351" s="2"/>
      <c r="CY1351" s="2"/>
      <c r="CZ1351" s="2"/>
      <c r="DA1351" s="2"/>
      <c r="DB1351" s="2"/>
      <c r="DC1351" s="2"/>
      <c r="DD1351" s="2"/>
      <c r="DE1351" s="2"/>
      <c r="DF1351" s="2"/>
      <c r="DG1351" s="2"/>
      <c r="DH1351" s="2"/>
      <c r="DI1351" s="2"/>
      <c r="DJ1351" s="2"/>
      <c r="DK1351" s="2"/>
      <c r="DL1351" s="2"/>
      <c r="DM1351" s="2"/>
      <c r="DN1351" s="2"/>
      <c r="DO1351" s="2"/>
      <c r="DP1351" s="2"/>
      <c r="DQ1351" s="2"/>
      <c r="DR1351" s="2"/>
      <c r="DS1351" s="2"/>
      <c r="DT1351" s="2"/>
      <c r="DU1351" s="2"/>
      <c r="DV1351" s="2"/>
      <c r="DW1351" s="2"/>
      <c r="DX1351" s="2"/>
      <c r="DY1351" s="2"/>
      <c r="DZ1351" s="2"/>
      <c r="EA1351" s="2"/>
      <c r="EB1351" s="2"/>
      <c r="EC1351" s="2"/>
      <c r="ED1351" s="2"/>
      <c r="EE1351" s="2"/>
      <c r="EF1351" s="2"/>
      <c r="EG1351" s="2"/>
      <c r="EH1351" s="2"/>
      <c r="EI1351" s="2"/>
      <c r="EJ1351" s="2"/>
      <c r="EK1351" s="2"/>
      <c r="EL1351" s="2"/>
      <c r="EM1351" s="2"/>
      <c r="EN1351" s="2"/>
      <c r="EO1351" s="2"/>
      <c r="EP1351" s="2"/>
      <c r="EQ1351" s="2"/>
      <c r="ER1351" s="2"/>
      <c r="ES1351" s="2"/>
      <c r="ET1351" s="2"/>
      <c r="EU1351" s="2"/>
      <c r="EV1351" s="2"/>
      <c r="EW1351" s="2"/>
      <c r="EX1351" s="2"/>
      <c r="EY1351" s="2"/>
      <c r="EZ1351" s="2"/>
      <c r="FA1351" s="2"/>
      <c r="FB1351" s="2"/>
      <c r="FC1351" s="2"/>
      <c r="FD1351" s="2"/>
      <c r="FE1351" s="2"/>
      <c r="FF1351" s="2"/>
      <c r="FG1351" s="2"/>
      <c r="FH1351" s="2"/>
      <c r="FI1351" s="2"/>
      <c r="FJ1351" s="2"/>
      <c r="FK1351" s="2"/>
      <c r="FL1351" s="2"/>
      <c r="FM1351" s="2"/>
      <c r="FN1351" s="2"/>
      <c r="FO1351" s="2"/>
      <c r="FP1351" s="2"/>
      <c r="FQ1351" s="2"/>
      <c r="FR1351" s="2"/>
      <c r="FS1351" s="2"/>
      <c r="FT1351" s="2"/>
      <c r="FU1351" s="2"/>
      <c r="FV1351" s="2"/>
      <c r="FW1351" s="2"/>
      <c r="FX1351" s="2"/>
      <c r="FY1351" s="2"/>
      <c r="FZ1351" s="2"/>
      <c r="GA1351" s="2"/>
      <c r="GB1351" s="2"/>
      <c r="GC1351" s="2"/>
      <c r="GD1351" s="2"/>
      <c r="GE1351" s="2"/>
      <c r="GF1351" s="2"/>
      <c r="GG1351" s="2"/>
      <c r="GH1351" s="2"/>
      <c r="GI1351" s="2"/>
      <c r="GJ1351" s="2"/>
      <c r="GK1351" s="2"/>
      <c r="GL1351" s="2"/>
      <c r="GM1351" s="2"/>
      <c r="GN1351" s="2"/>
      <c r="GO1351" s="2"/>
      <c r="GP1351" s="2"/>
      <c r="GQ1351" s="2"/>
      <c r="GR1351" s="2"/>
      <c r="GS1351" s="2"/>
      <c r="GT1351" s="2"/>
      <c r="GU1351" s="2"/>
      <c r="GV1351" s="2"/>
      <c r="GW1351" s="2"/>
      <c r="GX1351" s="2"/>
      <c r="GY1351" s="2"/>
      <c r="GZ1351" s="2"/>
      <c r="HA1351" s="2"/>
      <c r="HB1351" s="2"/>
      <c r="HC1351" s="2"/>
      <c r="HD1351" s="2"/>
      <c r="HE1351" s="2"/>
      <c r="HF1351" s="2"/>
      <c r="HG1351" s="2"/>
      <c r="HH1351" s="2"/>
      <c r="HI1351" s="2"/>
      <c r="HJ1351" s="2"/>
      <c r="HK1351" s="2"/>
      <c r="HL1351" s="2"/>
      <c r="HM1351" s="2"/>
      <c r="HN1351" s="2"/>
      <c r="HO1351" s="2"/>
      <c r="HP1351" s="2"/>
      <c r="HQ1351" s="2"/>
      <c r="HR1351" s="2"/>
      <c r="HS1351" s="2"/>
      <c r="HT1351" s="2"/>
      <c r="HU1351" s="2"/>
      <c r="HV1351" s="2"/>
      <c r="HW1351" s="2"/>
      <c r="HX1351" s="2"/>
      <c r="HY1351" s="2"/>
      <c r="HZ1351" s="2"/>
      <c r="IA1351" s="2"/>
      <c r="IB1351" s="2"/>
      <c r="IC1351" s="2"/>
      <c r="ID1351" s="2"/>
      <c r="IE1351" s="2"/>
      <c r="IF1351" s="2"/>
      <c r="IG1351" s="2"/>
    </row>
    <row r="1352" spans="1:241" s="3" customFormat="1" x14ac:dyDescent="0.25">
      <c r="A1352" s="33"/>
      <c r="B1352" s="29"/>
      <c r="C1352" s="29"/>
      <c r="D1352" s="30"/>
      <c r="E1352" s="29"/>
      <c r="F1352" s="29"/>
      <c r="G1352" s="29"/>
      <c r="H1352" s="29"/>
      <c r="L1352" s="57"/>
      <c r="M1352" s="57"/>
      <c r="N1352" s="57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  <c r="CB1352" s="2"/>
      <c r="CC1352" s="2"/>
      <c r="CD1352" s="2"/>
      <c r="CE1352" s="2"/>
      <c r="CF1352" s="2"/>
      <c r="CG1352" s="2"/>
      <c r="CH1352" s="2"/>
      <c r="CI1352" s="2"/>
      <c r="CJ1352" s="2"/>
      <c r="CK1352" s="2"/>
      <c r="CL1352" s="2"/>
      <c r="CM1352" s="2"/>
      <c r="CN1352" s="2"/>
      <c r="CO1352" s="2"/>
      <c r="CP1352" s="2"/>
      <c r="CQ1352" s="2"/>
      <c r="CR1352" s="2"/>
      <c r="CS1352" s="2"/>
      <c r="CT1352" s="2"/>
      <c r="CU1352" s="2"/>
      <c r="CV1352" s="2"/>
      <c r="CW1352" s="2"/>
      <c r="CX1352" s="2"/>
      <c r="CY1352" s="2"/>
      <c r="CZ1352" s="2"/>
      <c r="DA1352" s="2"/>
      <c r="DB1352" s="2"/>
      <c r="DC1352" s="2"/>
      <c r="DD1352" s="2"/>
      <c r="DE1352" s="2"/>
      <c r="DF1352" s="2"/>
      <c r="DG1352" s="2"/>
      <c r="DH1352" s="2"/>
      <c r="DI1352" s="2"/>
      <c r="DJ1352" s="2"/>
      <c r="DK1352" s="2"/>
      <c r="DL1352" s="2"/>
      <c r="DM1352" s="2"/>
      <c r="DN1352" s="2"/>
      <c r="DO1352" s="2"/>
      <c r="DP1352" s="2"/>
      <c r="DQ1352" s="2"/>
      <c r="DR1352" s="2"/>
      <c r="DS1352" s="2"/>
      <c r="DT1352" s="2"/>
      <c r="DU1352" s="2"/>
      <c r="DV1352" s="2"/>
      <c r="DW1352" s="2"/>
      <c r="DX1352" s="2"/>
      <c r="DY1352" s="2"/>
      <c r="DZ1352" s="2"/>
      <c r="EA1352" s="2"/>
      <c r="EB1352" s="2"/>
      <c r="EC1352" s="2"/>
      <c r="ED1352" s="2"/>
      <c r="EE1352" s="2"/>
      <c r="EF1352" s="2"/>
      <c r="EG1352" s="2"/>
      <c r="EH1352" s="2"/>
      <c r="EI1352" s="2"/>
      <c r="EJ1352" s="2"/>
      <c r="EK1352" s="2"/>
      <c r="EL1352" s="2"/>
      <c r="EM1352" s="2"/>
      <c r="EN1352" s="2"/>
      <c r="EO1352" s="2"/>
      <c r="EP1352" s="2"/>
      <c r="EQ1352" s="2"/>
      <c r="ER1352" s="2"/>
      <c r="ES1352" s="2"/>
      <c r="ET1352" s="2"/>
      <c r="EU1352" s="2"/>
      <c r="EV1352" s="2"/>
      <c r="EW1352" s="2"/>
      <c r="EX1352" s="2"/>
      <c r="EY1352" s="2"/>
      <c r="EZ1352" s="2"/>
      <c r="FA1352" s="2"/>
      <c r="FB1352" s="2"/>
      <c r="FC1352" s="2"/>
      <c r="FD1352" s="2"/>
      <c r="FE1352" s="2"/>
      <c r="FF1352" s="2"/>
      <c r="FG1352" s="2"/>
      <c r="FH1352" s="2"/>
      <c r="FI1352" s="2"/>
      <c r="FJ1352" s="2"/>
      <c r="FK1352" s="2"/>
      <c r="FL1352" s="2"/>
      <c r="FM1352" s="2"/>
      <c r="FN1352" s="2"/>
      <c r="FO1352" s="2"/>
      <c r="FP1352" s="2"/>
      <c r="FQ1352" s="2"/>
      <c r="FR1352" s="2"/>
      <c r="FS1352" s="2"/>
      <c r="FT1352" s="2"/>
      <c r="FU1352" s="2"/>
      <c r="FV1352" s="2"/>
      <c r="FW1352" s="2"/>
      <c r="FX1352" s="2"/>
      <c r="FY1352" s="2"/>
      <c r="FZ1352" s="2"/>
      <c r="GA1352" s="2"/>
      <c r="GB1352" s="2"/>
      <c r="GC1352" s="2"/>
      <c r="GD1352" s="2"/>
      <c r="GE1352" s="2"/>
      <c r="GF1352" s="2"/>
      <c r="GG1352" s="2"/>
      <c r="GH1352" s="2"/>
      <c r="GI1352" s="2"/>
      <c r="GJ1352" s="2"/>
      <c r="GK1352" s="2"/>
      <c r="GL1352" s="2"/>
      <c r="GM1352" s="2"/>
      <c r="GN1352" s="2"/>
      <c r="GO1352" s="2"/>
      <c r="GP1352" s="2"/>
      <c r="GQ1352" s="2"/>
      <c r="GR1352" s="2"/>
      <c r="GS1352" s="2"/>
      <c r="GT1352" s="2"/>
      <c r="GU1352" s="2"/>
      <c r="GV1352" s="2"/>
      <c r="GW1352" s="2"/>
      <c r="GX1352" s="2"/>
      <c r="GY1352" s="2"/>
      <c r="GZ1352" s="2"/>
      <c r="HA1352" s="2"/>
      <c r="HB1352" s="2"/>
      <c r="HC1352" s="2"/>
      <c r="HD1352" s="2"/>
      <c r="HE1352" s="2"/>
      <c r="HF1352" s="2"/>
      <c r="HG1352" s="2"/>
      <c r="HH1352" s="2"/>
      <c r="HI1352" s="2"/>
      <c r="HJ1352" s="2"/>
      <c r="HK1352" s="2"/>
      <c r="HL1352" s="2"/>
      <c r="HM1352" s="2"/>
      <c r="HN1352" s="2"/>
      <c r="HO1352" s="2"/>
      <c r="HP1352" s="2"/>
      <c r="HQ1352" s="2"/>
      <c r="HR1352" s="2"/>
      <c r="HS1352" s="2"/>
      <c r="HT1352" s="2"/>
      <c r="HU1352" s="2"/>
      <c r="HV1352" s="2"/>
      <c r="HW1352" s="2"/>
      <c r="HX1352" s="2"/>
      <c r="HY1352" s="2"/>
      <c r="HZ1352" s="2"/>
      <c r="IA1352" s="2"/>
      <c r="IB1352" s="2"/>
      <c r="IC1352" s="2"/>
      <c r="ID1352" s="2"/>
      <c r="IE1352" s="2"/>
      <c r="IF1352" s="2"/>
      <c r="IG1352" s="2"/>
    </row>
    <row r="1353" spans="1:241" s="3" customFormat="1" x14ac:dyDescent="0.25">
      <c r="A1353" s="33"/>
      <c r="B1353" s="29"/>
      <c r="C1353" s="29"/>
      <c r="D1353" s="30"/>
      <c r="E1353" s="29"/>
      <c r="F1353" s="29"/>
      <c r="G1353" s="29"/>
      <c r="H1353" s="29"/>
      <c r="L1353" s="57"/>
      <c r="M1353" s="57"/>
      <c r="N1353" s="57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  <c r="CA1353" s="2"/>
      <c r="CB1353" s="2"/>
      <c r="CC1353" s="2"/>
      <c r="CD1353" s="2"/>
      <c r="CE1353" s="2"/>
      <c r="CF1353" s="2"/>
      <c r="CG1353" s="2"/>
      <c r="CH1353" s="2"/>
      <c r="CI1353" s="2"/>
      <c r="CJ1353" s="2"/>
      <c r="CK1353" s="2"/>
      <c r="CL1353" s="2"/>
      <c r="CM1353" s="2"/>
      <c r="CN1353" s="2"/>
      <c r="CO1353" s="2"/>
      <c r="CP1353" s="2"/>
      <c r="CQ1353" s="2"/>
      <c r="CR1353" s="2"/>
      <c r="CS1353" s="2"/>
      <c r="CT1353" s="2"/>
      <c r="CU1353" s="2"/>
      <c r="CV1353" s="2"/>
      <c r="CW1353" s="2"/>
      <c r="CX1353" s="2"/>
      <c r="CY1353" s="2"/>
      <c r="CZ1353" s="2"/>
      <c r="DA1353" s="2"/>
      <c r="DB1353" s="2"/>
      <c r="DC1353" s="2"/>
      <c r="DD1353" s="2"/>
      <c r="DE1353" s="2"/>
      <c r="DF1353" s="2"/>
      <c r="DG1353" s="2"/>
      <c r="DH1353" s="2"/>
      <c r="DI1353" s="2"/>
      <c r="DJ1353" s="2"/>
      <c r="DK1353" s="2"/>
      <c r="DL1353" s="2"/>
      <c r="DM1353" s="2"/>
      <c r="DN1353" s="2"/>
      <c r="DO1353" s="2"/>
      <c r="DP1353" s="2"/>
      <c r="DQ1353" s="2"/>
      <c r="DR1353" s="2"/>
      <c r="DS1353" s="2"/>
      <c r="DT1353" s="2"/>
      <c r="DU1353" s="2"/>
      <c r="DV1353" s="2"/>
      <c r="DW1353" s="2"/>
      <c r="DX1353" s="2"/>
      <c r="DY1353" s="2"/>
      <c r="DZ1353" s="2"/>
      <c r="EA1353" s="2"/>
      <c r="EB1353" s="2"/>
      <c r="EC1353" s="2"/>
      <c r="ED1353" s="2"/>
      <c r="EE1353" s="2"/>
      <c r="EF1353" s="2"/>
      <c r="EG1353" s="2"/>
      <c r="EH1353" s="2"/>
      <c r="EI1353" s="2"/>
      <c r="EJ1353" s="2"/>
      <c r="EK1353" s="2"/>
      <c r="EL1353" s="2"/>
      <c r="EM1353" s="2"/>
      <c r="EN1353" s="2"/>
      <c r="EO1353" s="2"/>
      <c r="EP1353" s="2"/>
      <c r="EQ1353" s="2"/>
      <c r="ER1353" s="2"/>
      <c r="ES1353" s="2"/>
      <c r="ET1353" s="2"/>
      <c r="EU1353" s="2"/>
      <c r="EV1353" s="2"/>
      <c r="EW1353" s="2"/>
      <c r="EX1353" s="2"/>
      <c r="EY1353" s="2"/>
      <c r="EZ1353" s="2"/>
      <c r="FA1353" s="2"/>
      <c r="FB1353" s="2"/>
      <c r="FC1353" s="2"/>
      <c r="FD1353" s="2"/>
      <c r="FE1353" s="2"/>
      <c r="FF1353" s="2"/>
      <c r="FG1353" s="2"/>
      <c r="FH1353" s="2"/>
      <c r="FI1353" s="2"/>
      <c r="FJ1353" s="2"/>
      <c r="FK1353" s="2"/>
      <c r="FL1353" s="2"/>
      <c r="FM1353" s="2"/>
      <c r="FN1353" s="2"/>
      <c r="FO1353" s="2"/>
      <c r="FP1353" s="2"/>
      <c r="FQ1353" s="2"/>
      <c r="FR1353" s="2"/>
      <c r="FS1353" s="2"/>
      <c r="FT1353" s="2"/>
      <c r="FU1353" s="2"/>
      <c r="FV1353" s="2"/>
      <c r="FW1353" s="2"/>
      <c r="FX1353" s="2"/>
      <c r="FY1353" s="2"/>
      <c r="FZ1353" s="2"/>
      <c r="GA1353" s="2"/>
      <c r="GB1353" s="2"/>
      <c r="GC1353" s="2"/>
      <c r="GD1353" s="2"/>
      <c r="GE1353" s="2"/>
      <c r="GF1353" s="2"/>
      <c r="GG1353" s="2"/>
      <c r="GH1353" s="2"/>
      <c r="GI1353" s="2"/>
      <c r="GJ1353" s="2"/>
      <c r="GK1353" s="2"/>
      <c r="GL1353" s="2"/>
      <c r="GM1353" s="2"/>
      <c r="GN1353" s="2"/>
      <c r="GO1353" s="2"/>
      <c r="GP1353" s="2"/>
      <c r="GQ1353" s="2"/>
      <c r="GR1353" s="2"/>
      <c r="GS1353" s="2"/>
      <c r="GT1353" s="2"/>
      <c r="GU1353" s="2"/>
      <c r="GV1353" s="2"/>
      <c r="GW1353" s="2"/>
      <c r="GX1353" s="2"/>
      <c r="GY1353" s="2"/>
      <c r="GZ1353" s="2"/>
      <c r="HA1353" s="2"/>
      <c r="HB1353" s="2"/>
      <c r="HC1353" s="2"/>
      <c r="HD1353" s="2"/>
      <c r="HE1353" s="2"/>
      <c r="HF1353" s="2"/>
      <c r="HG1353" s="2"/>
      <c r="HH1353" s="2"/>
      <c r="HI1353" s="2"/>
      <c r="HJ1353" s="2"/>
      <c r="HK1353" s="2"/>
      <c r="HL1353" s="2"/>
      <c r="HM1353" s="2"/>
      <c r="HN1353" s="2"/>
      <c r="HO1353" s="2"/>
      <c r="HP1353" s="2"/>
      <c r="HQ1353" s="2"/>
      <c r="HR1353" s="2"/>
      <c r="HS1353" s="2"/>
      <c r="HT1353" s="2"/>
      <c r="HU1353" s="2"/>
      <c r="HV1353" s="2"/>
      <c r="HW1353" s="2"/>
      <c r="HX1353" s="2"/>
      <c r="HY1353" s="2"/>
      <c r="HZ1353" s="2"/>
      <c r="IA1353" s="2"/>
      <c r="IB1353" s="2"/>
      <c r="IC1353" s="2"/>
      <c r="ID1353" s="2"/>
      <c r="IE1353" s="2"/>
      <c r="IF1353" s="2"/>
      <c r="IG1353" s="2"/>
    </row>
    <row r="1354" spans="1:241" s="3" customFormat="1" x14ac:dyDescent="0.25">
      <c r="A1354" s="33"/>
      <c r="B1354" s="29"/>
      <c r="C1354" s="29"/>
      <c r="D1354" s="30"/>
      <c r="E1354" s="29"/>
      <c r="F1354" s="29"/>
      <c r="G1354" s="29"/>
      <c r="H1354" s="29"/>
      <c r="L1354" s="57"/>
      <c r="M1354" s="57"/>
      <c r="N1354" s="57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  <c r="CC1354" s="2"/>
      <c r="CD1354" s="2"/>
      <c r="CE1354" s="2"/>
      <c r="CF1354" s="2"/>
      <c r="CG1354" s="2"/>
      <c r="CH1354" s="2"/>
      <c r="CI1354" s="2"/>
      <c r="CJ1354" s="2"/>
      <c r="CK1354" s="2"/>
      <c r="CL1354" s="2"/>
      <c r="CM1354" s="2"/>
      <c r="CN1354" s="2"/>
      <c r="CO1354" s="2"/>
      <c r="CP1354" s="2"/>
      <c r="CQ1354" s="2"/>
      <c r="CR1354" s="2"/>
      <c r="CS1354" s="2"/>
      <c r="CT1354" s="2"/>
      <c r="CU1354" s="2"/>
      <c r="CV1354" s="2"/>
      <c r="CW1354" s="2"/>
      <c r="CX1354" s="2"/>
      <c r="CY1354" s="2"/>
      <c r="CZ1354" s="2"/>
      <c r="DA1354" s="2"/>
      <c r="DB1354" s="2"/>
      <c r="DC1354" s="2"/>
      <c r="DD1354" s="2"/>
      <c r="DE1354" s="2"/>
      <c r="DF1354" s="2"/>
      <c r="DG1354" s="2"/>
      <c r="DH1354" s="2"/>
      <c r="DI1354" s="2"/>
      <c r="DJ1354" s="2"/>
      <c r="DK1354" s="2"/>
      <c r="DL1354" s="2"/>
      <c r="DM1354" s="2"/>
      <c r="DN1354" s="2"/>
      <c r="DO1354" s="2"/>
      <c r="DP1354" s="2"/>
      <c r="DQ1354" s="2"/>
      <c r="DR1354" s="2"/>
      <c r="DS1354" s="2"/>
      <c r="DT1354" s="2"/>
      <c r="DU1354" s="2"/>
      <c r="DV1354" s="2"/>
      <c r="DW1354" s="2"/>
      <c r="DX1354" s="2"/>
      <c r="DY1354" s="2"/>
      <c r="DZ1354" s="2"/>
      <c r="EA1354" s="2"/>
      <c r="EB1354" s="2"/>
      <c r="EC1354" s="2"/>
      <c r="ED1354" s="2"/>
      <c r="EE1354" s="2"/>
      <c r="EF1354" s="2"/>
      <c r="EG1354" s="2"/>
      <c r="EH1354" s="2"/>
      <c r="EI1354" s="2"/>
      <c r="EJ1354" s="2"/>
      <c r="EK1354" s="2"/>
      <c r="EL1354" s="2"/>
      <c r="EM1354" s="2"/>
      <c r="EN1354" s="2"/>
      <c r="EO1354" s="2"/>
      <c r="EP1354" s="2"/>
      <c r="EQ1354" s="2"/>
      <c r="ER1354" s="2"/>
      <c r="ES1354" s="2"/>
      <c r="ET1354" s="2"/>
      <c r="EU1354" s="2"/>
      <c r="EV1354" s="2"/>
      <c r="EW1354" s="2"/>
      <c r="EX1354" s="2"/>
      <c r="EY1354" s="2"/>
      <c r="EZ1354" s="2"/>
      <c r="FA1354" s="2"/>
      <c r="FB1354" s="2"/>
      <c r="FC1354" s="2"/>
      <c r="FD1354" s="2"/>
      <c r="FE1354" s="2"/>
      <c r="FF1354" s="2"/>
      <c r="FG1354" s="2"/>
      <c r="FH1354" s="2"/>
      <c r="FI1354" s="2"/>
      <c r="FJ1354" s="2"/>
      <c r="FK1354" s="2"/>
      <c r="FL1354" s="2"/>
      <c r="FM1354" s="2"/>
      <c r="FN1354" s="2"/>
      <c r="FO1354" s="2"/>
      <c r="FP1354" s="2"/>
      <c r="FQ1354" s="2"/>
      <c r="FR1354" s="2"/>
      <c r="FS1354" s="2"/>
      <c r="FT1354" s="2"/>
      <c r="FU1354" s="2"/>
      <c r="FV1354" s="2"/>
      <c r="FW1354" s="2"/>
      <c r="FX1354" s="2"/>
      <c r="FY1354" s="2"/>
      <c r="FZ1354" s="2"/>
      <c r="GA1354" s="2"/>
      <c r="GB1354" s="2"/>
      <c r="GC1354" s="2"/>
      <c r="GD1354" s="2"/>
      <c r="GE1354" s="2"/>
      <c r="GF1354" s="2"/>
      <c r="GG1354" s="2"/>
      <c r="GH1354" s="2"/>
      <c r="GI1354" s="2"/>
      <c r="GJ1354" s="2"/>
      <c r="GK1354" s="2"/>
      <c r="GL1354" s="2"/>
      <c r="GM1354" s="2"/>
      <c r="GN1354" s="2"/>
      <c r="GO1354" s="2"/>
      <c r="GP1354" s="2"/>
      <c r="GQ1354" s="2"/>
      <c r="GR1354" s="2"/>
      <c r="GS1354" s="2"/>
      <c r="GT1354" s="2"/>
      <c r="GU1354" s="2"/>
      <c r="GV1354" s="2"/>
      <c r="GW1354" s="2"/>
      <c r="GX1354" s="2"/>
      <c r="GY1354" s="2"/>
      <c r="GZ1354" s="2"/>
      <c r="HA1354" s="2"/>
      <c r="HB1354" s="2"/>
      <c r="HC1354" s="2"/>
      <c r="HD1354" s="2"/>
      <c r="HE1354" s="2"/>
      <c r="HF1354" s="2"/>
      <c r="HG1354" s="2"/>
      <c r="HH1354" s="2"/>
      <c r="HI1354" s="2"/>
      <c r="HJ1354" s="2"/>
      <c r="HK1354" s="2"/>
      <c r="HL1354" s="2"/>
      <c r="HM1354" s="2"/>
      <c r="HN1354" s="2"/>
      <c r="HO1354" s="2"/>
      <c r="HP1354" s="2"/>
      <c r="HQ1354" s="2"/>
      <c r="HR1354" s="2"/>
      <c r="HS1354" s="2"/>
      <c r="HT1354" s="2"/>
      <c r="HU1354" s="2"/>
      <c r="HV1354" s="2"/>
      <c r="HW1354" s="2"/>
      <c r="HX1354" s="2"/>
      <c r="HY1354" s="2"/>
      <c r="HZ1354" s="2"/>
      <c r="IA1354" s="2"/>
      <c r="IB1354" s="2"/>
      <c r="IC1354" s="2"/>
      <c r="ID1354" s="2"/>
      <c r="IE1354" s="2"/>
      <c r="IF1354" s="2"/>
      <c r="IG1354" s="2"/>
    </row>
    <row r="1355" spans="1:241" s="3" customFormat="1" x14ac:dyDescent="0.25">
      <c r="A1355" s="33"/>
      <c r="B1355" s="29"/>
      <c r="C1355" s="29"/>
      <c r="D1355" s="30"/>
      <c r="E1355" s="29"/>
      <c r="F1355" s="29"/>
      <c r="G1355" s="29"/>
      <c r="H1355" s="29"/>
      <c r="L1355" s="57"/>
      <c r="M1355" s="57"/>
      <c r="N1355" s="57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  <c r="CA1355" s="2"/>
      <c r="CB1355" s="2"/>
      <c r="CC1355" s="2"/>
      <c r="CD1355" s="2"/>
      <c r="CE1355" s="2"/>
      <c r="CF1355" s="2"/>
      <c r="CG1355" s="2"/>
      <c r="CH1355" s="2"/>
      <c r="CI1355" s="2"/>
      <c r="CJ1355" s="2"/>
      <c r="CK1355" s="2"/>
      <c r="CL1355" s="2"/>
      <c r="CM1355" s="2"/>
      <c r="CN1355" s="2"/>
      <c r="CO1355" s="2"/>
      <c r="CP1355" s="2"/>
      <c r="CQ1355" s="2"/>
      <c r="CR1355" s="2"/>
      <c r="CS1355" s="2"/>
      <c r="CT1355" s="2"/>
      <c r="CU1355" s="2"/>
      <c r="CV1355" s="2"/>
      <c r="CW1355" s="2"/>
      <c r="CX1355" s="2"/>
      <c r="CY1355" s="2"/>
      <c r="CZ1355" s="2"/>
      <c r="DA1355" s="2"/>
      <c r="DB1355" s="2"/>
      <c r="DC1355" s="2"/>
      <c r="DD1355" s="2"/>
      <c r="DE1355" s="2"/>
      <c r="DF1355" s="2"/>
      <c r="DG1355" s="2"/>
      <c r="DH1355" s="2"/>
      <c r="DI1355" s="2"/>
      <c r="DJ1355" s="2"/>
      <c r="DK1355" s="2"/>
      <c r="DL1355" s="2"/>
      <c r="DM1355" s="2"/>
      <c r="DN1355" s="2"/>
      <c r="DO1355" s="2"/>
      <c r="DP1355" s="2"/>
      <c r="DQ1355" s="2"/>
      <c r="DR1355" s="2"/>
      <c r="DS1355" s="2"/>
      <c r="DT1355" s="2"/>
      <c r="DU1355" s="2"/>
      <c r="DV1355" s="2"/>
      <c r="DW1355" s="2"/>
      <c r="DX1355" s="2"/>
      <c r="DY1355" s="2"/>
      <c r="DZ1355" s="2"/>
      <c r="EA1355" s="2"/>
      <c r="EB1355" s="2"/>
      <c r="EC1355" s="2"/>
      <c r="ED1355" s="2"/>
      <c r="EE1355" s="2"/>
      <c r="EF1355" s="2"/>
      <c r="EG1355" s="2"/>
      <c r="EH1355" s="2"/>
      <c r="EI1355" s="2"/>
      <c r="EJ1355" s="2"/>
      <c r="EK1355" s="2"/>
      <c r="EL1355" s="2"/>
      <c r="EM1355" s="2"/>
      <c r="EN1355" s="2"/>
      <c r="EO1355" s="2"/>
      <c r="EP1355" s="2"/>
      <c r="EQ1355" s="2"/>
      <c r="ER1355" s="2"/>
      <c r="ES1355" s="2"/>
      <c r="ET1355" s="2"/>
      <c r="EU1355" s="2"/>
      <c r="EV1355" s="2"/>
      <c r="EW1355" s="2"/>
      <c r="EX1355" s="2"/>
      <c r="EY1355" s="2"/>
      <c r="EZ1355" s="2"/>
      <c r="FA1355" s="2"/>
      <c r="FB1355" s="2"/>
      <c r="FC1355" s="2"/>
      <c r="FD1355" s="2"/>
      <c r="FE1355" s="2"/>
      <c r="FF1355" s="2"/>
      <c r="FG1355" s="2"/>
      <c r="FH1355" s="2"/>
      <c r="FI1355" s="2"/>
      <c r="FJ1355" s="2"/>
      <c r="FK1355" s="2"/>
      <c r="FL1355" s="2"/>
      <c r="FM1355" s="2"/>
      <c r="FN1355" s="2"/>
      <c r="FO1355" s="2"/>
      <c r="FP1355" s="2"/>
      <c r="FQ1355" s="2"/>
      <c r="FR1355" s="2"/>
      <c r="FS1355" s="2"/>
      <c r="FT1355" s="2"/>
      <c r="FU1355" s="2"/>
      <c r="FV1355" s="2"/>
      <c r="FW1355" s="2"/>
      <c r="FX1355" s="2"/>
      <c r="FY1355" s="2"/>
      <c r="FZ1355" s="2"/>
      <c r="GA1355" s="2"/>
      <c r="GB1355" s="2"/>
      <c r="GC1355" s="2"/>
      <c r="GD1355" s="2"/>
      <c r="GE1355" s="2"/>
      <c r="GF1355" s="2"/>
      <c r="GG1355" s="2"/>
      <c r="GH1355" s="2"/>
      <c r="GI1355" s="2"/>
      <c r="GJ1355" s="2"/>
      <c r="GK1355" s="2"/>
      <c r="GL1355" s="2"/>
      <c r="GM1355" s="2"/>
      <c r="GN1355" s="2"/>
      <c r="GO1355" s="2"/>
      <c r="GP1355" s="2"/>
      <c r="GQ1355" s="2"/>
      <c r="GR1355" s="2"/>
      <c r="GS1355" s="2"/>
      <c r="GT1355" s="2"/>
      <c r="GU1355" s="2"/>
      <c r="GV1355" s="2"/>
      <c r="GW1355" s="2"/>
      <c r="GX1355" s="2"/>
      <c r="GY1355" s="2"/>
      <c r="GZ1355" s="2"/>
      <c r="HA1355" s="2"/>
      <c r="HB1355" s="2"/>
      <c r="HC1355" s="2"/>
      <c r="HD1355" s="2"/>
      <c r="HE1355" s="2"/>
      <c r="HF1355" s="2"/>
      <c r="HG1355" s="2"/>
      <c r="HH1355" s="2"/>
      <c r="HI1355" s="2"/>
      <c r="HJ1355" s="2"/>
      <c r="HK1355" s="2"/>
      <c r="HL1355" s="2"/>
      <c r="HM1355" s="2"/>
      <c r="HN1355" s="2"/>
      <c r="HO1355" s="2"/>
      <c r="HP1355" s="2"/>
      <c r="HQ1355" s="2"/>
      <c r="HR1355" s="2"/>
      <c r="HS1355" s="2"/>
      <c r="HT1355" s="2"/>
      <c r="HU1355" s="2"/>
      <c r="HV1355" s="2"/>
      <c r="HW1355" s="2"/>
      <c r="HX1355" s="2"/>
      <c r="HY1355" s="2"/>
      <c r="HZ1355" s="2"/>
      <c r="IA1355" s="2"/>
      <c r="IB1355" s="2"/>
      <c r="IC1355" s="2"/>
      <c r="ID1355" s="2"/>
      <c r="IE1355" s="2"/>
      <c r="IF1355" s="2"/>
      <c r="IG1355" s="2"/>
    </row>
    <row r="1356" spans="1:241" s="3" customFormat="1" x14ac:dyDescent="0.25">
      <c r="A1356" s="33"/>
      <c r="B1356" s="29"/>
      <c r="C1356" s="29"/>
      <c r="D1356" s="30"/>
      <c r="E1356" s="29"/>
      <c r="F1356" s="29"/>
      <c r="G1356" s="29"/>
      <c r="H1356" s="29"/>
      <c r="L1356" s="57"/>
      <c r="M1356" s="57"/>
      <c r="N1356" s="57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  <c r="CB1356" s="2"/>
      <c r="CC1356" s="2"/>
      <c r="CD1356" s="2"/>
      <c r="CE1356" s="2"/>
      <c r="CF1356" s="2"/>
      <c r="CG1356" s="2"/>
      <c r="CH1356" s="2"/>
      <c r="CI1356" s="2"/>
      <c r="CJ1356" s="2"/>
      <c r="CK1356" s="2"/>
      <c r="CL1356" s="2"/>
      <c r="CM1356" s="2"/>
      <c r="CN1356" s="2"/>
      <c r="CO1356" s="2"/>
      <c r="CP1356" s="2"/>
      <c r="CQ1356" s="2"/>
      <c r="CR1356" s="2"/>
      <c r="CS1356" s="2"/>
      <c r="CT1356" s="2"/>
      <c r="CU1356" s="2"/>
      <c r="CV1356" s="2"/>
      <c r="CW1356" s="2"/>
      <c r="CX1356" s="2"/>
      <c r="CY1356" s="2"/>
      <c r="CZ1356" s="2"/>
      <c r="DA1356" s="2"/>
      <c r="DB1356" s="2"/>
      <c r="DC1356" s="2"/>
      <c r="DD1356" s="2"/>
      <c r="DE1356" s="2"/>
      <c r="DF1356" s="2"/>
      <c r="DG1356" s="2"/>
      <c r="DH1356" s="2"/>
      <c r="DI1356" s="2"/>
      <c r="DJ1356" s="2"/>
      <c r="DK1356" s="2"/>
      <c r="DL1356" s="2"/>
      <c r="DM1356" s="2"/>
      <c r="DN1356" s="2"/>
      <c r="DO1356" s="2"/>
      <c r="DP1356" s="2"/>
      <c r="DQ1356" s="2"/>
      <c r="DR1356" s="2"/>
      <c r="DS1356" s="2"/>
      <c r="DT1356" s="2"/>
      <c r="DU1356" s="2"/>
      <c r="DV1356" s="2"/>
      <c r="DW1356" s="2"/>
      <c r="DX1356" s="2"/>
      <c r="DY1356" s="2"/>
      <c r="DZ1356" s="2"/>
      <c r="EA1356" s="2"/>
      <c r="EB1356" s="2"/>
      <c r="EC1356" s="2"/>
      <c r="ED1356" s="2"/>
      <c r="EE1356" s="2"/>
      <c r="EF1356" s="2"/>
      <c r="EG1356" s="2"/>
      <c r="EH1356" s="2"/>
      <c r="EI1356" s="2"/>
      <c r="EJ1356" s="2"/>
      <c r="EK1356" s="2"/>
      <c r="EL1356" s="2"/>
      <c r="EM1356" s="2"/>
      <c r="EN1356" s="2"/>
      <c r="EO1356" s="2"/>
      <c r="EP1356" s="2"/>
      <c r="EQ1356" s="2"/>
      <c r="ER1356" s="2"/>
      <c r="ES1356" s="2"/>
      <c r="ET1356" s="2"/>
      <c r="EU1356" s="2"/>
      <c r="EV1356" s="2"/>
      <c r="EW1356" s="2"/>
      <c r="EX1356" s="2"/>
      <c r="EY1356" s="2"/>
      <c r="EZ1356" s="2"/>
      <c r="FA1356" s="2"/>
      <c r="FB1356" s="2"/>
      <c r="FC1356" s="2"/>
      <c r="FD1356" s="2"/>
      <c r="FE1356" s="2"/>
      <c r="FF1356" s="2"/>
      <c r="FG1356" s="2"/>
      <c r="FH1356" s="2"/>
      <c r="FI1356" s="2"/>
      <c r="FJ1356" s="2"/>
      <c r="FK1356" s="2"/>
      <c r="FL1356" s="2"/>
      <c r="FM1356" s="2"/>
      <c r="FN1356" s="2"/>
      <c r="FO1356" s="2"/>
      <c r="FP1356" s="2"/>
      <c r="FQ1356" s="2"/>
      <c r="FR1356" s="2"/>
      <c r="FS1356" s="2"/>
      <c r="FT1356" s="2"/>
      <c r="FU1356" s="2"/>
      <c r="FV1356" s="2"/>
      <c r="FW1356" s="2"/>
      <c r="FX1356" s="2"/>
      <c r="FY1356" s="2"/>
      <c r="FZ1356" s="2"/>
      <c r="GA1356" s="2"/>
      <c r="GB1356" s="2"/>
      <c r="GC1356" s="2"/>
      <c r="GD1356" s="2"/>
      <c r="GE1356" s="2"/>
      <c r="GF1356" s="2"/>
      <c r="GG1356" s="2"/>
      <c r="GH1356" s="2"/>
      <c r="GI1356" s="2"/>
      <c r="GJ1356" s="2"/>
      <c r="GK1356" s="2"/>
      <c r="GL1356" s="2"/>
      <c r="GM1356" s="2"/>
      <c r="GN1356" s="2"/>
      <c r="GO1356" s="2"/>
      <c r="GP1356" s="2"/>
      <c r="GQ1356" s="2"/>
      <c r="GR1356" s="2"/>
      <c r="GS1356" s="2"/>
      <c r="GT1356" s="2"/>
      <c r="GU1356" s="2"/>
      <c r="GV1356" s="2"/>
      <c r="GW1356" s="2"/>
      <c r="GX1356" s="2"/>
      <c r="GY1356" s="2"/>
      <c r="GZ1356" s="2"/>
      <c r="HA1356" s="2"/>
      <c r="HB1356" s="2"/>
      <c r="HC1356" s="2"/>
      <c r="HD1356" s="2"/>
      <c r="HE1356" s="2"/>
      <c r="HF1356" s="2"/>
      <c r="HG1356" s="2"/>
      <c r="HH1356" s="2"/>
      <c r="HI1356" s="2"/>
      <c r="HJ1356" s="2"/>
      <c r="HK1356" s="2"/>
      <c r="HL1356" s="2"/>
      <c r="HM1356" s="2"/>
      <c r="HN1356" s="2"/>
      <c r="HO1356" s="2"/>
      <c r="HP1356" s="2"/>
      <c r="HQ1356" s="2"/>
      <c r="HR1356" s="2"/>
      <c r="HS1356" s="2"/>
      <c r="HT1356" s="2"/>
      <c r="HU1356" s="2"/>
      <c r="HV1356" s="2"/>
      <c r="HW1356" s="2"/>
      <c r="HX1356" s="2"/>
      <c r="HY1356" s="2"/>
      <c r="HZ1356" s="2"/>
      <c r="IA1356" s="2"/>
      <c r="IB1356" s="2"/>
      <c r="IC1356" s="2"/>
      <c r="ID1356" s="2"/>
      <c r="IE1356" s="2"/>
      <c r="IF1356" s="2"/>
      <c r="IG1356" s="2"/>
    </row>
    <row r="1357" spans="1:241" s="3" customFormat="1" x14ac:dyDescent="0.25">
      <c r="A1357" s="33"/>
      <c r="B1357" s="29"/>
      <c r="C1357" s="29"/>
      <c r="D1357" s="30"/>
      <c r="E1357" s="29"/>
      <c r="F1357" s="29"/>
      <c r="G1357" s="29"/>
      <c r="H1357" s="29"/>
      <c r="L1357" s="57"/>
      <c r="M1357" s="57"/>
      <c r="N1357" s="57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  <c r="CC1357" s="2"/>
      <c r="CD1357" s="2"/>
      <c r="CE1357" s="2"/>
      <c r="CF1357" s="2"/>
      <c r="CG1357" s="2"/>
      <c r="CH1357" s="2"/>
      <c r="CI1357" s="2"/>
      <c r="CJ1357" s="2"/>
      <c r="CK1357" s="2"/>
      <c r="CL1357" s="2"/>
      <c r="CM1357" s="2"/>
      <c r="CN1357" s="2"/>
      <c r="CO1357" s="2"/>
      <c r="CP1357" s="2"/>
      <c r="CQ1357" s="2"/>
      <c r="CR1357" s="2"/>
      <c r="CS1357" s="2"/>
      <c r="CT1357" s="2"/>
      <c r="CU1357" s="2"/>
      <c r="CV1357" s="2"/>
      <c r="CW1357" s="2"/>
      <c r="CX1357" s="2"/>
      <c r="CY1357" s="2"/>
      <c r="CZ1357" s="2"/>
      <c r="DA1357" s="2"/>
      <c r="DB1357" s="2"/>
      <c r="DC1357" s="2"/>
      <c r="DD1357" s="2"/>
      <c r="DE1357" s="2"/>
      <c r="DF1357" s="2"/>
      <c r="DG1357" s="2"/>
      <c r="DH1357" s="2"/>
      <c r="DI1357" s="2"/>
      <c r="DJ1357" s="2"/>
      <c r="DK1357" s="2"/>
      <c r="DL1357" s="2"/>
      <c r="DM1357" s="2"/>
      <c r="DN1357" s="2"/>
      <c r="DO1357" s="2"/>
      <c r="DP1357" s="2"/>
      <c r="DQ1357" s="2"/>
      <c r="DR1357" s="2"/>
      <c r="DS1357" s="2"/>
      <c r="DT1357" s="2"/>
      <c r="DU1357" s="2"/>
      <c r="DV1357" s="2"/>
      <c r="DW1357" s="2"/>
      <c r="DX1357" s="2"/>
      <c r="DY1357" s="2"/>
      <c r="DZ1357" s="2"/>
      <c r="EA1357" s="2"/>
      <c r="EB1357" s="2"/>
      <c r="EC1357" s="2"/>
      <c r="ED1357" s="2"/>
      <c r="EE1357" s="2"/>
      <c r="EF1357" s="2"/>
      <c r="EG1357" s="2"/>
      <c r="EH1357" s="2"/>
      <c r="EI1357" s="2"/>
      <c r="EJ1357" s="2"/>
      <c r="EK1357" s="2"/>
      <c r="EL1357" s="2"/>
      <c r="EM1357" s="2"/>
      <c r="EN1357" s="2"/>
      <c r="EO1357" s="2"/>
      <c r="EP1357" s="2"/>
      <c r="EQ1357" s="2"/>
      <c r="ER1357" s="2"/>
      <c r="ES1357" s="2"/>
      <c r="ET1357" s="2"/>
      <c r="EU1357" s="2"/>
      <c r="EV1357" s="2"/>
      <c r="EW1357" s="2"/>
      <c r="EX1357" s="2"/>
      <c r="EY1357" s="2"/>
      <c r="EZ1357" s="2"/>
      <c r="FA1357" s="2"/>
      <c r="FB1357" s="2"/>
      <c r="FC1357" s="2"/>
      <c r="FD1357" s="2"/>
      <c r="FE1357" s="2"/>
      <c r="FF1357" s="2"/>
      <c r="FG1357" s="2"/>
      <c r="FH1357" s="2"/>
      <c r="FI1357" s="2"/>
      <c r="FJ1357" s="2"/>
      <c r="FK1357" s="2"/>
      <c r="FL1357" s="2"/>
      <c r="FM1357" s="2"/>
      <c r="FN1357" s="2"/>
      <c r="FO1357" s="2"/>
      <c r="FP1357" s="2"/>
      <c r="FQ1357" s="2"/>
      <c r="FR1357" s="2"/>
      <c r="FS1357" s="2"/>
      <c r="FT1357" s="2"/>
      <c r="FU1357" s="2"/>
      <c r="FV1357" s="2"/>
      <c r="FW1357" s="2"/>
      <c r="FX1357" s="2"/>
      <c r="FY1357" s="2"/>
      <c r="FZ1357" s="2"/>
      <c r="GA1357" s="2"/>
      <c r="GB1357" s="2"/>
      <c r="GC1357" s="2"/>
      <c r="GD1357" s="2"/>
      <c r="GE1357" s="2"/>
      <c r="GF1357" s="2"/>
      <c r="GG1357" s="2"/>
      <c r="GH1357" s="2"/>
      <c r="GI1357" s="2"/>
      <c r="GJ1357" s="2"/>
      <c r="GK1357" s="2"/>
      <c r="GL1357" s="2"/>
      <c r="GM1357" s="2"/>
      <c r="GN1357" s="2"/>
      <c r="GO1357" s="2"/>
      <c r="GP1357" s="2"/>
      <c r="GQ1357" s="2"/>
      <c r="GR1357" s="2"/>
      <c r="GS1357" s="2"/>
      <c r="GT1357" s="2"/>
      <c r="GU1357" s="2"/>
      <c r="GV1357" s="2"/>
      <c r="GW1357" s="2"/>
      <c r="GX1357" s="2"/>
      <c r="GY1357" s="2"/>
      <c r="GZ1357" s="2"/>
      <c r="HA1357" s="2"/>
      <c r="HB1357" s="2"/>
      <c r="HC1357" s="2"/>
      <c r="HD1357" s="2"/>
      <c r="HE1357" s="2"/>
      <c r="HF1357" s="2"/>
      <c r="HG1357" s="2"/>
      <c r="HH1357" s="2"/>
      <c r="HI1357" s="2"/>
      <c r="HJ1357" s="2"/>
      <c r="HK1357" s="2"/>
      <c r="HL1357" s="2"/>
      <c r="HM1357" s="2"/>
      <c r="HN1357" s="2"/>
      <c r="HO1357" s="2"/>
      <c r="HP1357" s="2"/>
      <c r="HQ1357" s="2"/>
      <c r="HR1357" s="2"/>
      <c r="HS1357" s="2"/>
      <c r="HT1357" s="2"/>
      <c r="HU1357" s="2"/>
      <c r="HV1357" s="2"/>
      <c r="HW1357" s="2"/>
      <c r="HX1357" s="2"/>
      <c r="HY1357" s="2"/>
      <c r="HZ1357" s="2"/>
      <c r="IA1357" s="2"/>
      <c r="IB1357" s="2"/>
      <c r="IC1357" s="2"/>
      <c r="ID1357" s="2"/>
      <c r="IE1357" s="2"/>
      <c r="IF1357" s="2"/>
      <c r="IG1357" s="2"/>
    </row>
    <row r="1358" spans="1:241" s="3" customFormat="1" x14ac:dyDescent="0.25">
      <c r="A1358" s="33"/>
      <c r="B1358" s="29"/>
      <c r="C1358" s="29"/>
      <c r="D1358" s="30"/>
      <c r="E1358" s="29"/>
      <c r="F1358" s="29"/>
      <c r="G1358" s="29"/>
      <c r="H1358" s="29"/>
      <c r="L1358" s="57"/>
      <c r="M1358" s="57"/>
      <c r="N1358" s="57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  <c r="CC1358" s="2"/>
      <c r="CD1358" s="2"/>
      <c r="CE1358" s="2"/>
      <c r="CF1358" s="2"/>
      <c r="CG1358" s="2"/>
      <c r="CH1358" s="2"/>
      <c r="CI1358" s="2"/>
      <c r="CJ1358" s="2"/>
      <c r="CK1358" s="2"/>
      <c r="CL1358" s="2"/>
      <c r="CM1358" s="2"/>
      <c r="CN1358" s="2"/>
      <c r="CO1358" s="2"/>
      <c r="CP1358" s="2"/>
      <c r="CQ1358" s="2"/>
      <c r="CR1358" s="2"/>
      <c r="CS1358" s="2"/>
      <c r="CT1358" s="2"/>
      <c r="CU1358" s="2"/>
      <c r="CV1358" s="2"/>
      <c r="CW1358" s="2"/>
      <c r="CX1358" s="2"/>
      <c r="CY1358" s="2"/>
      <c r="CZ1358" s="2"/>
      <c r="DA1358" s="2"/>
      <c r="DB1358" s="2"/>
      <c r="DC1358" s="2"/>
      <c r="DD1358" s="2"/>
      <c r="DE1358" s="2"/>
      <c r="DF1358" s="2"/>
      <c r="DG1358" s="2"/>
      <c r="DH1358" s="2"/>
      <c r="DI1358" s="2"/>
      <c r="DJ1358" s="2"/>
      <c r="DK1358" s="2"/>
      <c r="DL1358" s="2"/>
      <c r="DM1358" s="2"/>
      <c r="DN1358" s="2"/>
      <c r="DO1358" s="2"/>
      <c r="DP1358" s="2"/>
      <c r="DQ1358" s="2"/>
      <c r="DR1358" s="2"/>
      <c r="DS1358" s="2"/>
      <c r="DT1358" s="2"/>
      <c r="DU1358" s="2"/>
      <c r="DV1358" s="2"/>
      <c r="DW1358" s="2"/>
      <c r="DX1358" s="2"/>
      <c r="DY1358" s="2"/>
      <c r="DZ1358" s="2"/>
      <c r="EA1358" s="2"/>
      <c r="EB1358" s="2"/>
      <c r="EC1358" s="2"/>
      <c r="ED1358" s="2"/>
      <c r="EE1358" s="2"/>
      <c r="EF1358" s="2"/>
      <c r="EG1358" s="2"/>
      <c r="EH1358" s="2"/>
      <c r="EI1358" s="2"/>
      <c r="EJ1358" s="2"/>
      <c r="EK1358" s="2"/>
      <c r="EL1358" s="2"/>
      <c r="EM1358" s="2"/>
      <c r="EN1358" s="2"/>
      <c r="EO1358" s="2"/>
      <c r="EP1358" s="2"/>
      <c r="EQ1358" s="2"/>
      <c r="ER1358" s="2"/>
      <c r="ES1358" s="2"/>
      <c r="ET1358" s="2"/>
      <c r="EU1358" s="2"/>
      <c r="EV1358" s="2"/>
      <c r="EW1358" s="2"/>
      <c r="EX1358" s="2"/>
      <c r="EY1358" s="2"/>
      <c r="EZ1358" s="2"/>
      <c r="FA1358" s="2"/>
      <c r="FB1358" s="2"/>
      <c r="FC1358" s="2"/>
      <c r="FD1358" s="2"/>
      <c r="FE1358" s="2"/>
      <c r="FF1358" s="2"/>
      <c r="FG1358" s="2"/>
      <c r="FH1358" s="2"/>
      <c r="FI1358" s="2"/>
      <c r="FJ1358" s="2"/>
      <c r="FK1358" s="2"/>
      <c r="FL1358" s="2"/>
      <c r="FM1358" s="2"/>
      <c r="FN1358" s="2"/>
      <c r="FO1358" s="2"/>
      <c r="FP1358" s="2"/>
      <c r="FQ1358" s="2"/>
      <c r="FR1358" s="2"/>
      <c r="FS1358" s="2"/>
      <c r="FT1358" s="2"/>
      <c r="FU1358" s="2"/>
      <c r="FV1358" s="2"/>
      <c r="FW1358" s="2"/>
      <c r="FX1358" s="2"/>
      <c r="FY1358" s="2"/>
      <c r="FZ1358" s="2"/>
      <c r="GA1358" s="2"/>
      <c r="GB1358" s="2"/>
      <c r="GC1358" s="2"/>
      <c r="GD1358" s="2"/>
      <c r="GE1358" s="2"/>
      <c r="GF1358" s="2"/>
      <c r="GG1358" s="2"/>
      <c r="GH1358" s="2"/>
      <c r="GI1358" s="2"/>
      <c r="GJ1358" s="2"/>
      <c r="GK1358" s="2"/>
      <c r="GL1358" s="2"/>
      <c r="GM1358" s="2"/>
      <c r="GN1358" s="2"/>
      <c r="GO1358" s="2"/>
      <c r="GP1358" s="2"/>
      <c r="GQ1358" s="2"/>
      <c r="GR1358" s="2"/>
      <c r="GS1358" s="2"/>
      <c r="GT1358" s="2"/>
      <c r="GU1358" s="2"/>
      <c r="GV1358" s="2"/>
      <c r="GW1358" s="2"/>
      <c r="GX1358" s="2"/>
      <c r="GY1358" s="2"/>
      <c r="GZ1358" s="2"/>
      <c r="HA1358" s="2"/>
      <c r="HB1358" s="2"/>
      <c r="HC1358" s="2"/>
      <c r="HD1358" s="2"/>
      <c r="HE1358" s="2"/>
      <c r="HF1358" s="2"/>
      <c r="HG1358" s="2"/>
      <c r="HH1358" s="2"/>
      <c r="HI1358" s="2"/>
      <c r="HJ1358" s="2"/>
      <c r="HK1358" s="2"/>
      <c r="HL1358" s="2"/>
      <c r="HM1358" s="2"/>
      <c r="HN1358" s="2"/>
      <c r="HO1358" s="2"/>
      <c r="HP1358" s="2"/>
      <c r="HQ1358" s="2"/>
      <c r="HR1358" s="2"/>
      <c r="HS1358" s="2"/>
      <c r="HT1358" s="2"/>
      <c r="HU1358" s="2"/>
      <c r="HV1358" s="2"/>
      <c r="HW1358" s="2"/>
      <c r="HX1358" s="2"/>
      <c r="HY1358" s="2"/>
      <c r="HZ1358" s="2"/>
      <c r="IA1358" s="2"/>
      <c r="IB1358" s="2"/>
      <c r="IC1358" s="2"/>
      <c r="ID1358" s="2"/>
      <c r="IE1358" s="2"/>
      <c r="IF1358" s="2"/>
      <c r="IG1358" s="2"/>
    </row>
    <row r="1359" spans="1:241" s="3" customFormat="1" x14ac:dyDescent="0.25">
      <c r="A1359" s="33"/>
      <c r="B1359" s="29"/>
      <c r="C1359" s="29"/>
      <c r="D1359" s="30"/>
      <c r="E1359" s="29"/>
      <c r="F1359" s="29"/>
      <c r="G1359" s="29"/>
      <c r="H1359" s="29"/>
      <c r="L1359" s="57"/>
      <c r="M1359" s="57"/>
      <c r="N1359" s="57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  <c r="CB1359" s="2"/>
      <c r="CC1359" s="2"/>
      <c r="CD1359" s="2"/>
      <c r="CE1359" s="2"/>
      <c r="CF1359" s="2"/>
      <c r="CG1359" s="2"/>
      <c r="CH1359" s="2"/>
      <c r="CI1359" s="2"/>
      <c r="CJ1359" s="2"/>
      <c r="CK1359" s="2"/>
      <c r="CL1359" s="2"/>
      <c r="CM1359" s="2"/>
      <c r="CN1359" s="2"/>
      <c r="CO1359" s="2"/>
      <c r="CP1359" s="2"/>
      <c r="CQ1359" s="2"/>
      <c r="CR1359" s="2"/>
      <c r="CS1359" s="2"/>
      <c r="CT1359" s="2"/>
      <c r="CU1359" s="2"/>
      <c r="CV1359" s="2"/>
      <c r="CW1359" s="2"/>
      <c r="CX1359" s="2"/>
      <c r="CY1359" s="2"/>
      <c r="CZ1359" s="2"/>
      <c r="DA1359" s="2"/>
      <c r="DB1359" s="2"/>
      <c r="DC1359" s="2"/>
      <c r="DD1359" s="2"/>
      <c r="DE1359" s="2"/>
      <c r="DF1359" s="2"/>
      <c r="DG1359" s="2"/>
      <c r="DH1359" s="2"/>
      <c r="DI1359" s="2"/>
      <c r="DJ1359" s="2"/>
      <c r="DK1359" s="2"/>
      <c r="DL1359" s="2"/>
      <c r="DM1359" s="2"/>
      <c r="DN1359" s="2"/>
      <c r="DO1359" s="2"/>
      <c r="DP1359" s="2"/>
      <c r="DQ1359" s="2"/>
      <c r="DR1359" s="2"/>
      <c r="DS1359" s="2"/>
      <c r="DT1359" s="2"/>
      <c r="DU1359" s="2"/>
      <c r="DV1359" s="2"/>
      <c r="DW1359" s="2"/>
      <c r="DX1359" s="2"/>
      <c r="DY1359" s="2"/>
      <c r="DZ1359" s="2"/>
      <c r="EA1359" s="2"/>
      <c r="EB1359" s="2"/>
      <c r="EC1359" s="2"/>
      <c r="ED1359" s="2"/>
      <c r="EE1359" s="2"/>
      <c r="EF1359" s="2"/>
      <c r="EG1359" s="2"/>
      <c r="EH1359" s="2"/>
      <c r="EI1359" s="2"/>
      <c r="EJ1359" s="2"/>
      <c r="EK1359" s="2"/>
      <c r="EL1359" s="2"/>
      <c r="EM1359" s="2"/>
      <c r="EN1359" s="2"/>
      <c r="EO1359" s="2"/>
      <c r="EP1359" s="2"/>
      <c r="EQ1359" s="2"/>
      <c r="ER1359" s="2"/>
      <c r="ES1359" s="2"/>
      <c r="ET1359" s="2"/>
      <c r="EU1359" s="2"/>
      <c r="EV1359" s="2"/>
      <c r="EW1359" s="2"/>
      <c r="EX1359" s="2"/>
      <c r="EY1359" s="2"/>
      <c r="EZ1359" s="2"/>
      <c r="FA1359" s="2"/>
      <c r="FB1359" s="2"/>
      <c r="FC1359" s="2"/>
      <c r="FD1359" s="2"/>
      <c r="FE1359" s="2"/>
      <c r="FF1359" s="2"/>
      <c r="FG1359" s="2"/>
      <c r="FH1359" s="2"/>
      <c r="FI1359" s="2"/>
      <c r="FJ1359" s="2"/>
      <c r="FK1359" s="2"/>
      <c r="FL1359" s="2"/>
      <c r="FM1359" s="2"/>
      <c r="FN1359" s="2"/>
      <c r="FO1359" s="2"/>
      <c r="FP1359" s="2"/>
      <c r="FQ1359" s="2"/>
      <c r="FR1359" s="2"/>
      <c r="FS1359" s="2"/>
      <c r="FT1359" s="2"/>
      <c r="FU1359" s="2"/>
      <c r="FV1359" s="2"/>
      <c r="FW1359" s="2"/>
      <c r="FX1359" s="2"/>
      <c r="FY1359" s="2"/>
      <c r="FZ1359" s="2"/>
      <c r="GA1359" s="2"/>
      <c r="GB1359" s="2"/>
      <c r="GC1359" s="2"/>
      <c r="GD1359" s="2"/>
      <c r="GE1359" s="2"/>
      <c r="GF1359" s="2"/>
      <c r="GG1359" s="2"/>
      <c r="GH1359" s="2"/>
      <c r="GI1359" s="2"/>
      <c r="GJ1359" s="2"/>
      <c r="GK1359" s="2"/>
      <c r="GL1359" s="2"/>
      <c r="GM1359" s="2"/>
      <c r="GN1359" s="2"/>
      <c r="GO1359" s="2"/>
      <c r="GP1359" s="2"/>
      <c r="GQ1359" s="2"/>
      <c r="GR1359" s="2"/>
      <c r="GS1359" s="2"/>
      <c r="GT1359" s="2"/>
      <c r="GU1359" s="2"/>
      <c r="GV1359" s="2"/>
      <c r="GW1359" s="2"/>
      <c r="GX1359" s="2"/>
      <c r="GY1359" s="2"/>
      <c r="GZ1359" s="2"/>
      <c r="HA1359" s="2"/>
      <c r="HB1359" s="2"/>
      <c r="HC1359" s="2"/>
      <c r="HD1359" s="2"/>
      <c r="HE1359" s="2"/>
      <c r="HF1359" s="2"/>
      <c r="HG1359" s="2"/>
      <c r="HH1359" s="2"/>
      <c r="HI1359" s="2"/>
      <c r="HJ1359" s="2"/>
      <c r="HK1359" s="2"/>
      <c r="HL1359" s="2"/>
      <c r="HM1359" s="2"/>
      <c r="HN1359" s="2"/>
      <c r="HO1359" s="2"/>
      <c r="HP1359" s="2"/>
      <c r="HQ1359" s="2"/>
      <c r="HR1359" s="2"/>
      <c r="HS1359" s="2"/>
      <c r="HT1359" s="2"/>
      <c r="HU1359" s="2"/>
      <c r="HV1359" s="2"/>
      <c r="HW1359" s="2"/>
      <c r="HX1359" s="2"/>
      <c r="HY1359" s="2"/>
      <c r="HZ1359" s="2"/>
      <c r="IA1359" s="2"/>
      <c r="IB1359" s="2"/>
      <c r="IC1359" s="2"/>
      <c r="ID1359" s="2"/>
      <c r="IE1359" s="2"/>
      <c r="IF1359" s="2"/>
      <c r="IG1359" s="2"/>
    </row>
    <row r="1360" spans="1:241" s="3" customFormat="1" x14ac:dyDescent="0.25">
      <c r="A1360" s="33"/>
      <c r="B1360" s="29"/>
      <c r="C1360" s="29"/>
      <c r="D1360" s="30"/>
      <c r="E1360" s="29"/>
      <c r="F1360" s="29"/>
      <c r="G1360" s="29"/>
      <c r="H1360" s="29"/>
      <c r="L1360" s="57"/>
      <c r="M1360" s="57"/>
      <c r="N1360" s="57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  <c r="CC1360" s="2"/>
      <c r="CD1360" s="2"/>
      <c r="CE1360" s="2"/>
      <c r="CF1360" s="2"/>
      <c r="CG1360" s="2"/>
      <c r="CH1360" s="2"/>
      <c r="CI1360" s="2"/>
      <c r="CJ1360" s="2"/>
      <c r="CK1360" s="2"/>
      <c r="CL1360" s="2"/>
      <c r="CM1360" s="2"/>
      <c r="CN1360" s="2"/>
      <c r="CO1360" s="2"/>
      <c r="CP1360" s="2"/>
      <c r="CQ1360" s="2"/>
      <c r="CR1360" s="2"/>
      <c r="CS1360" s="2"/>
      <c r="CT1360" s="2"/>
      <c r="CU1360" s="2"/>
      <c r="CV1360" s="2"/>
      <c r="CW1360" s="2"/>
      <c r="CX1360" s="2"/>
      <c r="CY1360" s="2"/>
      <c r="CZ1360" s="2"/>
      <c r="DA1360" s="2"/>
      <c r="DB1360" s="2"/>
      <c r="DC1360" s="2"/>
      <c r="DD1360" s="2"/>
      <c r="DE1360" s="2"/>
      <c r="DF1360" s="2"/>
      <c r="DG1360" s="2"/>
      <c r="DH1360" s="2"/>
      <c r="DI1360" s="2"/>
      <c r="DJ1360" s="2"/>
      <c r="DK1360" s="2"/>
      <c r="DL1360" s="2"/>
      <c r="DM1360" s="2"/>
      <c r="DN1360" s="2"/>
      <c r="DO1360" s="2"/>
      <c r="DP1360" s="2"/>
      <c r="DQ1360" s="2"/>
      <c r="DR1360" s="2"/>
      <c r="DS1360" s="2"/>
      <c r="DT1360" s="2"/>
      <c r="DU1360" s="2"/>
      <c r="DV1360" s="2"/>
      <c r="DW1360" s="2"/>
      <c r="DX1360" s="2"/>
      <c r="DY1360" s="2"/>
      <c r="DZ1360" s="2"/>
      <c r="EA1360" s="2"/>
      <c r="EB1360" s="2"/>
      <c r="EC1360" s="2"/>
      <c r="ED1360" s="2"/>
      <c r="EE1360" s="2"/>
      <c r="EF1360" s="2"/>
      <c r="EG1360" s="2"/>
      <c r="EH1360" s="2"/>
      <c r="EI1360" s="2"/>
      <c r="EJ1360" s="2"/>
      <c r="EK1360" s="2"/>
      <c r="EL1360" s="2"/>
      <c r="EM1360" s="2"/>
      <c r="EN1360" s="2"/>
      <c r="EO1360" s="2"/>
      <c r="EP1360" s="2"/>
      <c r="EQ1360" s="2"/>
      <c r="ER1360" s="2"/>
      <c r="ES1360" s="2"/>
      <c r="ET1360" s="2"/>
      <c r="EU1360" s="2"/>
      <c r="EV1360" s="2"/>
      <c r="EW1360" s="2"/>
      <c r="EX1360" s="2"/>
      <c r="EY1360" s="2"/>
      <c r="EZ1360" s="2"/>
      <c r="FA1360" s="2"/>
      <c r="FB1360" s="2"/>
      <c r="FC1360" s="2"/>
      <c r="FD1360" s="2"/>
      <c r="FE1360" s="2"/>
      <c r="FF1360" s="2"/>
      <c r="FG1360" s="2"/>
      <c r="FH1360" s="2"/>
      <c r="FI1360" s="2"/>
      <c r="FJ1360" s="2"/>
      <c r="FK1360" s="2"/>
      <c r="FL1360" s="2"/>
      <c r="FM1360" s="2"/>
      <c r="FN1360" s="2"/>
      <c r="FO1360" s="2"/>
      <c r="FP1360" s="2"/>
      <c r="FQ1360" s="2"/>
      <c r="FR1360" s="2"/>
      <c r="FS1360" s="2"/>
      <c r="FT1360" s="2"/>
      <c r="FU1360" s="2"/>
      <c r="FV1360" s="2"/>
      <c r="FW1360" s="2"/>
      <c r="FX1360" s="2"/>
      <c r="FY1360" s="2"/>
      <c r="FZ1360" s="2"/>
      <c r="GA1360" s="2"/>
      <c r="GB1360" s="2"/>
      <c r="GC1360" s="2"/>
      <c r="GD1360" s="2"/>
      <c r="GE1360" s="2"/>
      <c r="GF1360" s="2"/>
      <c r="GG1360" s="2"/>
      <c r="GH1360" s="2"/>
      <c r="GI1360" s="2"/>
      <c r="GJ1360" s="2"/>
      <c r="GK1360" s="2"/>
      <c r="GL1360" s="2"/>
      <c r="GM1360" s="2"/>
      <c r="GN1360" s="2"/>
      <c r="GO1360" s="2"/>
      <c r="GP1360" s="2"/>
      <c r="GQ1360" s="2"/>
      <c r="GR1360" s="2"/>
      <c r="GS1360" s="2"/>
      <c r="GT1360" s="2"/>
      <c r="GU1360" s="2"/>
      <c r="GV1360" s="2"/>
      <c r="GW1360" s="2"/>
      <c r="GX1360" s="2"/>
      <c r="GY1360" s="2"/>
      <c r="GZ1360" s="2"/>
      <c r="HA1360" s="2"/>
      <c r="HB1360" s="2"/>
      <c r="HC1360" s="2"/>
      <c r="HD1360" s="2"/>
      <c r="HE1360" s="2"/>
      <c r="HF1360" s="2"/>
      <c r="HG1360" s="2"/>
      <c r="HH1360" s="2"/>
      <c r="HI1360" s="2"/>
      <c r="HJ1360" s="2"/>
      <c r="HK1360" s="2"/>
      <c r="HL1360" s="2"/>
      <c r="HM1360" s="2"/>
      <c r="HN1360" s="2"/>
      <c r="HO1360" s="2"/>
      <c r="HP1360" s="2"/>
      <c r="HQ1360" s="2"/>
      <c r="HR1360" s="2"/>
      <c r="HS1360" s="2"/>
      <c r="HT1360" s="2"/>
      <c r="HU1360" s="2"/>
      <c r="HV1360" s="2"/>
      <c r="HW1360" s="2"/>
      <c r="HX1360" s="2"/>
      <c r="HY1360" s="2"/>
      <c r="HZ1360" s="2"/>
      <c r="IA1360" s="2"/>
      <c r="IB1360" s="2"/>
      <c r="IC1360" s="2"/>
      <c r="ID1360" s="2"/>
      <c r="IE1360" s="2"/>
      <c r="IF1360" s="2"/>
      <c r="IG1360" s="2"/>
    </row>
    <row r="1361" spans="1:241" s="3" customFormat="1" x14ac:dyDescent="0.25">
      <c r="A1361" s="33"/>
      <c r="B1361" s="29"/>
      <c r="C1361" s="29"/>
      <c r="D1361" s="30"/>
      <c r="E1361" s="29"/>
      <c r="F1361" s="29"/>
      <c r="G1361" s="29"/>
      <c r="H1361" s="29"/>
      <c r="L1361" s="57"/>
      <c r="M1361" s="57"/>
      <c r="N1361" s="57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  <c r="CA1361" s="2"/>
      <c r="CB1361" s="2"/>
      <c r="CC1361" s="2"/>
      <c r="CD1361" s="2"/>
      <c r="CE1361" s="2"/>
      <c r="CF1361" s="2"/>
      <c r="CG1361" s="2"/>
      <c r="CH1361" s="2"/>
      <c r="CI1361" s="2"/>
      <c r="CJ1361" s="2"/>
      <c r="CK1361" s="2"/>
      <c r="CL1361" s="2"/>
      <c r="CM1361" s="2"/>
      <c r="CN1361" s="2"/>
      <c r="CO1361" s="2"/>
      <c r="CP1361" s="2"/>
      <c r="CQ1361" s="2"/>
      <c r="CR1361" s="2"/>
      <c r="CS1361" s="2"/>
      <c r="CT1361" s="2"/>
      <c r="CU1361" s="2"/>
      <c r="CV1361" s="2"/>
      <c r="CW1361" s="2"/>
      <c r="CX1361" s="2"/>
      <c r="CY1361" s="2"/>
      <c r="CZ1361" s="2"/>
      <c r="DA1361" s="2"/>
      <c r="DB1361" s="2"/>
      <c r="DC1361" s="2"/>
      <c r="DD1361" s="2"/>
      <c r="DE1361" s="2"/>
      <c r="DF1361" s="2"/>
      <c r="DG1361" s="2"/>
      <c r="DH1361" s="2"/>
      <c r="DI1361" s="2"/>
      <c r="DJ1361" s="2"/>
      <c r="DK1361" s="2"/>
      <c r="DL1361" s="2"/>
      <c r="DM1361" s="2"/>
      <c r="DN1361" s="2"/>
      <c r="DO1361" s="2"/>
      <c r="DP1361" s="2"/>
      <c r="DQ1361" s="2"/>
      <c r="DR1361" s="2"/>
      <c r="DS1361" s="2"/>
      <c r="DT1361" s="2"/>
      <c r="DU1361" s="2"/>
      <c r="DV1361" s="2"/>
      <c r="DW1361" s="2"/>
      <c r="DX1361" s="2"/>
      <c r="DY1361" s="2"/>
      <c r="DZ1361" s="2"/>
      <c r="EA1361" s="2"/>
      <c r="EB1361" s="2"/>
      <c r="EC1361" s="2"/>
      <c r="ED1361" s="2"/>
      <c r="EE1361" s="2"/>
      <c r="EF1361" s="2"/>
      <c r="EG1361" s="2"/>
      <c r="EH1361" s="2"/>
      <c r="EI1361" s="2"/>
      <c r="EJ1361" s="2"/>
      <c r="EK1361" s="2"/>
      <c r="EL1361" s="2"/>
      <c r="EM1361" s="2"/>
      <c r="EN1361" s="2"/>
      <c r="EO1361" s="2"/>
      <c r="EP1361" s="2"/>
      <c r="EQ1361" s="2"/>
      <c r="ER1361" s="2"/>
      <c r="ES1361" s="2"/>
      <c r="ET1361" s="2"/>
      <c r="EU1361" s="2"/>
      <c r="EV1361" s="2"/>
      <c r="EW1361" s="2"/>
      <c r="EX1361" s="2"/>
      <c r="EY1361" s="2"/>
      <c r="EZ1361" s="2"/>
      <c r="FA1361" s="2"/>
      <c r="FB1361" s="2"/>
      <c r="FC1361" s="2"/>
      <c r="FD1361" s="2"/>
      <c r="FE1361" s="2"/>
      <c r="FF1361" s="2"/>
      <c r="FG1361" s="2"/>
      <c r="FH1361" s="2"/>
      <c r="FI1361" s="2"/>
      <c r="FJ1361" s="2"/>
      <c r="FK1361" s="2"/>
      <c r="FL1361" s="2"/>
      <c r="FM1361" s="2"/>
      <c r="FN1361" s="2"/>
      <c r="FO1361" s="2"/>
      <c r="FP1361" s="2"/>
      <c r="FQ1361" s="2"/>
      <c r="FR1361" s="2"/>
      <c r="FS1361" s="2"/>
      <c r="FT1361" s="2"/>
      <c r="FU1361" s="2"/>
      <c r="FV1361" s="2"/>
      <c r="FW1361" s="2"/>
      <c r="FX1361" s="2"/>
      <c r="FY1361" s="2"/>
      <c r="FZ1361" s="2"/>
      <c r="GA1361" s="2"/>
      <c r="GB1361" s="2"/>
      <c r="GC1361" s="2"/>
      <c r="GD1361" s="2"/>
      <c r="GE1361" s="2"/>
      <c r="GF1361" s="2"/>
      <c r="GG1361" s="2"/>
      <c r="GH1361" s="2"/>
      <c r="GI1361" s="2"/>
      <c r="GJ1361" s="2"/>
      <c r="GK1361" s="2"/>
      <c r="GL1361" s="2"/>
      <c r="GM1361" s="2"/>
      <c r="GN1361" s="2"/>
      <c r="GO1361" s="2"/>
      <c r="GP1361" s="2"/>
      <c r="GQ1361" s="2"/>
      <c r="GR1361" s="2"/>
      <c r="GS1361" s="2"/>
      <c r="GT1361" s="2"/>
      <c r="GU1361" s="2"/>
      <c r="GV1361" s="2"/>
      <c r="GW1361" s="2"/>
      <c r="GX1361" s="2"/>
      <c r="GY1361" s="2"/>
      <c r="GZ1361" s="2"/>
      <c r="HA1361" s="2"/>
      <c r="HB1361" s="2"/>
      <c r="HC1361" s="2"/>
      <c r="HD1361" s="2"/>
      <c r="HE1361" s="2"/>
      <c r="HF1361" s="2"/>
      <c r="HG1361" s="2"/>
      <c r="HH1361" s="2"/>
      <c r="HI1361" s="2"/>
      <c r="HJ1361" s="2"/>
      <c r="HK1361" s="2"/>
      <c r="HL1361" s="2"/>
      <c r="HM1361" s="2"/>
      <c r="HN1361" s="2"/>
      <c r="HO1361" s="2"/>
      <c r="HP1361" s="2"/>
      <c r="HQ1361" s="2"/>
      <c r="HR1361" s="2"/>
      <c r="HS1361" s="2"/>
      <c r="HT1361" s="2"/>
      <c r="HU1361" s="2"/>
      <c r="HV1361" s="2"/>
      <c r="HW1361" s="2"/>
      <c r="HX1361" s="2"/>
      <c r="HY1361" s="2"/>
      <c r="HZ1361" s="2"/>
      <c r="IA1361" s="2"/>
      <c r="IB1361" s="2"/>
      <c r="IC1361" s="2"/>
      <c r="ID1361" s="2"/>
      <c r="IE1361" s="2"/>
      <c r="IF1361" s="2"/>
      <c r="IG1361" s="2"/>
    </row>
    <row r="1362" spans="1:241" s="3" customFormat="1" x14ac:dyDescent="0.25">
      <c r="A1362" s="33"/>
      <c r="B1362" s="29"/>
      <c r="C1362" s="29"/>
      <c r="D1362" s="30"/>
      <c r="E1362" s="29"/>
      <c r="F1362" s="29"/>
      <c r="G1362" s="29"/>
      <c r="H1362" s="29"/>
      <c r="L1362" s="57"/>
      <c r="M1362" s="57"/>
      <c r="N1362" s="57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  <c r="CC1362" s="2"/>
      <c r="CD1362" s="2"/>
      <c r="CE1362" s="2"/>
      <c r="CF1362" s="2"/>
      <c r="CG1362" s="2"/>
      <c r="CH1362" s="2"/>
      <c r="CI1362" s="2"/>
      <c r="CJ1362" s="2"/>
      <c r="CK1362" s="2"/>
      <c r="CL1362" s="2"/>
      <c r="CM1362" s="2"/>
      <c r="CN1362" s="2"/>
      <c r="CO1362" s="2"/>
      <c r="CP1362" s="2"/>
      <c r="CQ1362" s="2"/>
      <c r="CR1362" s="2"/>
      <c r="CS1362" s="2"/>
      <c r="CT1362" s="2"/>
      <c r="CU1362" s="2"/>
      <c r="CV1362" s="2"/>
      <c r="CW1362" s="2"/>
      <c r="CX1362" s="2"/>
      <c r="CY1362" s="2"/>
      <c r="CZ1362" s="2"/>
      <c r="DA1362" s="2"/>
      <c r="DB1362" s="2"/>
      <c r="DC1362" s="2"/>
      <c r="DD1362" s="2"/>
      <c r="DE1362" s="2"/>
      <c r="DF1362" s="2"/>
      <c r="DG1362" s="2"/>
      <c r="DH1362" s="2"/>
      <c r="DI1362" s="2"/>
      <c r="DJ1362" s="2"/>
      <c r="DK1362" s="2"/>
      <c r="DL1362" s="2"/>
      <c r="DM1362" s="2"/>
      <c r="DN1362" s="2"/>
      <c r="DO1362" s="2"/>
      <c r="DP1362" s="2"/>
      <c r="DQ1362" s="2"/>
      <c r="DR1362" s="2"/>
      <c r="DS1362" s="2"/>
      <c r="DT1362" s="2"/>
      <c r="DU1362" s="2"/>
      <c r="DV1362" s="2"/>
      <c r="DW1362" s="2"/>
      <c r="DX1362" s="2"/>
      <c r="DY1362" s="2"/>
      <c r="DZ1362" s="2"/>
      <c r="EA1362" s="2"/>
      <c r="EB1362" s="2"/>
      <c r="EC1362" s="2"/>
      <c r="ED1362" s="2"/>
      <c r="EE1362" s="2"/>
      <c r="EF1362" s="2"/>
      <c r="EG1362" s="2"/>
      <c r="EH1362" s="2"/>
      <c r="EI1362" s="2"/>
      <c r="EJ1362" s="2"/>
      <c r="EK1362" s="2"/>
      <c r="EL1362" s="2"/>
      <c r="EM1362" s="2"/>
      <c r="EN1362" s="2"/>
      <c r="EO1362" s="2"/>
      <c r="EP1362" s="2"/>
      <c r="EQ1362" s="2"/>
      <c r="ER1362" s="2"/>
      <c r="ES1362" s="2"/>
      <c r="ET1362" s="2"/>
      <c r="EU1362" s="2"/>
      <c r="EV1362" s="2"/>
      <c r="EW1362" s="2"/>
      <c r="EX1362" s="2"/>
      <c r="EY1362" s="2"/>
      <c r="EZ1362" s="2"/>
      <c r="FA1362" s="2"/>
      <c r="FB1362" s="2"/>
      <c r="FC1362" s="2"/>
      <c r="FD1362" s="2"/>
      <c r="FE1362" s="2"/>
      <c r="FF1362" s="2"/>
      <c r="FG1362" s="2"/>
      <c r="FH1362" s="2"/>
      <c r="FI1362" s="2"/>
      <c r="FJ1362" s="2"/>
      <c r="FK1362" s="2"/>
      <c r="FL1362" s="2"/>
      <c r="FM1362" s="2"/>
      <c r="FN1362" s="2"/>
      <c r="FO1362" s="2"/>
      <c r="FP1362" s="2"/>
      <c r="FQ1362" s="2"/>
      <c r="FR1362" s="2"/>
      <c r="FS1362" s="2"/>
      <c r="FT1362" s="2"/>
      <c r="FU1362" s="2"/>
      <c r="FV1362" s="2"/>
      <c r="FW1362" s="2"/>
      <c r="FX1362" s="2"/>
      <c r="FY1362" s="2"/>
      <c r="FZ1362" s="2"/>
      <c r="GA1362" s="2"/>
      <c r="GB1362" s="2"/>
      <c r="GC1362" s="2"/>
      <c r="GD1362" s="2"/>
      <c r="GE1362" s="2"/>
      <c r="GF1362" s="2"/>
      <c r="GG1362" s="2"/>
      <c r="GH1362" s="2"/>
      <c r="GI1362" s="2"/>
      <c r="GJ1362" s="2"/>
      <c r="GK1362" s="2"/>
      <c r="GL1362" s="2"/>
      <c r="GM1362" s="2"/>
      <c r="GN1362" s="2"/>
      <c r="GO1362" s="2"/>
      <c r="GP1362" s="2"/>
      <c r="GQ1362" s="2"/>
      <c r="GR1362" s="2"/>
      <c r="GS1362" s="2"/>
      <c r="GT1362" s="2"/>
      <c r="GU1362" s="2"/>
      <c r="GV1362" s="2"/>
      <c r="GW1362" s="2"/>
      <c r="GX1362" s="2"/>
      <c r="GY1362" s="2"/>
      <c r="GZ1362" s="2"/>
      <c r="HA1362" s="2"/>
      <c r="HB1362" s="2"/>
      <c r="HC1362" s="2"/>
      <c r="HD1362" s="2"/>
      <c r="HE1362" s="2"/>
      <c r="HF1362" s="2"/>
      <c r="HG1362" s="2"/>
      <c r="HH1362" s="2"/>
      <c r="HI1362" s="2"/>
      <c r="HJ1362" s="2"/>
      <c r="HK1362" s="2"/>
      <c r="HL1362" s="2"/>
      <c r="HM1362" s="2"/>
      <c r="HN1362" s="2"/>
      <c r="HO1362" s="2"/>
      <c r="HP1362" s="2"/>
      <c r="HQ1362" s="2"/>
      <c r="HR1362" s="2"/>
      <c r="HS1362" s="2"/>
      <c r="HT1362" s="2"/>
      <c r="HU1362" s="2"/>
      <c r="HV1362" s="2"/>
      <c r="HW1362" s="2"/>
      <c r="HX1362" s="2"/>
      <c r="HY1362" s="2"/>
      <c r="HZ1362" s="2"/>
      <c r="IA1362" s="2"/>
      <c r="IB1362" s="2"/>
      <c r="IC1362" s="2"/>
      <c r="ID1362" s="2"/>
      <c r="IE1362" s="2"/>
      <c r="IF1362" s="2"/>
      <c r="IG1362" s="2"/>
    </row>
    <row r="1363" spans="1:241" s="3" customFormat="1" x14ac:dyDescent="0.25">
      <c r="A1363" s="33"/>
      <c r="B1363" s="29"/>
      <c r="C1363" s="29"/>
      <c r="D1363" s="30"/>
      <c r="E1363" s="29"/>
      <c r="F1363" s="29"/>
      <c r="G1363" s="29"/>
      <c r="H1363" s="29"/>
      <c r="L1363" s="57"/>
      <c r="M1363" s="57"/>
      <c r="N1363" s="57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  <c r="CA1363" s="2"/>
      <c r="CB1363" s="2"/>
      <c r="CC1363" s="2"/>
      <c r="CD1363" s="2"/>
      <c r="CE1363" s="2"/>
      <c r="CF1363" s="2"/>
      <c r="CG1363" s="2"/>
      <c r="CH1363" s="2"/>
      <c r="CI1363" s="2"/>
      <c r="CJ1363" s="2"/>
      <c r="CK1363" s="2"/>
      <c r="CL1363" s="2"/>
      <c r="CM1363" s="2"/>
      <c r="CN1363" s="2"/>
      <c r="CO1363" s="2"/>
      <c r="CP1363" s="2"/>
      <c r="CQ1363" s="2"/>
      <c r="CR1363" s="2"/>
      <c r="CS1363" s="2"/>
      <c r="CT1363" s="2"/>
      <c r="CU1363" s="2"/>
      <c r="CV1363" s="2"/>
      <c r="CW1363" s="2"/>
      <c r="CX1363" s="2"/>
      <c r="CY1363" s="2"/>
      <c r="CZ1363" s="2"/>
      <c r="DA1363" s="2"/>
      <c r="DB1363" s="2"/>
      <c r="DC1363" s="2"/>
      <c r="DD1363" s="2"/>
      <c r="DE1363" s="2"/>
      <c r="DF1363" s="2"/>
      <c r="DG1363" s="2"/>
      <c r="DH1363" s="2"/>
      <c r="DI1363" s="2"/>
      <c r="DJ1363" s="2"/>
      <c r="DK1363" s="2"/>
      <c r="DL1363" s="2"/>
      <c r="DM1363" s="2"/>
      <c r="DN1363" s="2"/>
      <c r="DO1363" s="2"/>
      <c r="DP1363" s="2"/>
      <c r="DQ1363" s="2"/>
      <c r="DR1363" s="2"/>
      <c r="DS1363" s="2"/>
      <c r="DT1363" s="2"/>
      <c r="DU1363" s="2"/>
      <c r="DV1363" s="2"/>
      <c r="DW1363" s="2"/>
      <c r="DX1363" s="2"/>
      <c r="DY1363" s="2"/>
      <c r="DZ1363" s="2"/>
      <c r="EA1363" s="2"/>
      <c r="EB1363" s="2"/>
      <c r="EC1363" s="2"/>
      <c r="ED1363" s="2"/>
      <c r="EE1363" s="2"/>
      <c r="EF1363" s="2"/>
      <c r="EG1363" s="2"/>
      <c r="EH1363" s="2"/>
      <c r="EI1363" s="2"/>
      <c r="EJ1363" s="2"/>
      <c r="EK1363" s="2"/>
      <c r="EL1363" s="2"/>
      <c r="EM1363" s="2"/>
      <c r="EN1363" s="2"/>
      <c r="EO1363" s="2"/>
      <c r="EP1363" s="2"/>
      <c r="EQ1363" s="2"/>
      <c r="ER1363" s="2"/>
      <c r="ES1363" s="2"/>
      <c r="ET1363" s="2"/>
      <c r="EU1363" s="2"/>
      <c r="EV1363" s="2"/>
      <c r="EW1363" s="2"/>
      <c r="EX1363" s="2"/>
      <c r="EY1363" s="2"/>
      <c r="EZ1363" s="2"/>
      <c r="FA1363" s="2"/>
      <c r="FB1363" s="2"/>
      <c r="FC1363" s="2"/>
      <c r="FD1363" s="2"/>
      <c r="FE1363" s="2"/>
      <c r="FF1363" s="2"/>
      <c r="FG1363" s="2"/>
      <c r="FH1363" s="2"/>
      <c r="FI1363" s="2"/>
      <c r="FJ1363" s="2"/>
      <c r="FK1363" s="2"/>
      <c r="FL1363" s="2"/>
      <c r="FM1363" s="2"/>
      <c r="FN1363" s="2"/>
      <c r="FO1363" s="2"/>
      <c r="FP1363" s="2"/>
      <c r="FQ1363" s="2"/>
      <c r="FR1363" s="2"/>
      <c r="FS1363" s="2"/>
      <c r="FT1363" s="2"/>
      <c r="FU1363" s="2"/>
      <c r="FV1363" s="2"/>
      <c r="FW1363" s="2"/>
      <c r="FX1363" s="2"/>
      <c r="FY1363" s="2"/>
      <c r="FZ1363" s="2"/>
      <c r="GA1363" s="2"/>
      <c r="GB1363" s="2"/>
      <c r="GC1363" s="2"/>
      <c r="GD1363" s="2"/>
      <c r="GE1363" s="2"/>
      <c r="GF1363" s="2"/>
      <c r="GG1363" s="2"/>
      <c r="GH1363" s="2"/>
      <c r="GI1363" s="2"/>
      <c r="GJ1363" s="2"/>
      <c r="GK1363" s="2"/>
      <c r="GL1363" s="2"/>
      <c r="GM1363" s="2"/>
      <c r="GN1363" s="2"/>
      <c r="GO1363" s="2"/>
      <c r="GP1363" s="2"/>
      <c r="GQ1363" s="2"/>
      <c r="GR1363" s="2"/>
      <c r="GS1363" s="2"/>
      <c r="GT1363" s="2"/>
      <c r="GU1363" s="2"/>
      <c r="GV1363" s="2"/>
      <c r="GW1363" s="2"/>
      <c r="GX1363" s="2"/>
      <c r="GY1363" s="2"/>
      <c r="GZ1363" s="2"/>
      <c r="HA1363" s="2"/>
      <c r="HB1363" s="2"/>
      <c r="HC1363" s="2"/>
      <c r="HD1363" s="2"/>
      <c r="HE1363" s="2"/>
      <c r="HF1363" s="2"/>
      <c r="HG1363" s="2"/>
      <c r="HH1363" s="2"/>
      <c r="HI1363" s="2"/>
      <c r="HJ1363" s="2"/>
      <c r="HK1363" s="2"/>
      <c r="HL1363" s="2"/>
      <c r="HM1363" s="2"/>
      <c r="HN1363" s="2"/>
      <c r="HO1363" s="2"/>
      <c r="HP1363" s="2"/>
      <c r="HQ1363" s="2"/>
      <c r="HR1363" s="2"/>
      <c r="HS1363" s="2"/>
      <c r="HT1363" s="2"/>
      <c r="HU1363" s="2"/>
      <c r="HV1363" s="2"/>
      <c r="HW1363" s="2"/>
      <c r="HX1363" s="2"/>
      <c r="HY1363" s="2"/>
      <c r="HZ1363" s="2"/>
      <c r="IA1363" s="2"/>
      <c r="IB1363" s="2"/>
      <c r="IC1363" s="2"/>
      <c r="ID1363" s="2"/>
      <c r="IE1363" s="2"/>
      <c r="IF1363" s="2"/>
      <c r="IG1363" s="2"/>
    </row>
    <row r="1364" spans="1:241" s="3" customFormat="1" x14ac:dyDescent="0.25">
      <c r="A1364" s="33"/>
      <c r="B1364" s="29"/>
      <c r="C1364" s="29"/>
      <c r="D1364" s="30"/>
      <c r="E1364" s="29"/>
      <c r="F1364" s="29"/>
      <c r="G1364" s="29"/>
      <c r="H1364" s="29"/>
      <c r="L1364" s="57"/>
      <c r="M1364" s="57"/>
      <c r="N1364" s="57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  <c r="CC1364" s="2"/>
      <c r="CD1364" s="2"/>
      <c r="CE1364" s="2"/>
      <c r="CF1364" s="2"/>
      <c r="CG1364" s="2"/>
      <c r="CH1364" s="2"/>
      <c r="CI1364" s="2"/>
      <c r="CJ1364" s="2"/>
      <c r="CK1364" s="2"/>
      <c r="CL1364" s="2"/>
      <c r="CM1364" s="2"/>
      <c r="CN1364" s="2"/>
      <c r="CO1364" s="2"/>
      <c r="CP1364" s="2"/>
      <c r="CQ1364" s="2"/>
      <c r="CR1364" s="2"/>
      <c r="CS1364" s="2"/>
      <c r="CT1364" s="2"/>
      <c r="CU1364" s="2"/>
      <c r="CV1364" s="2"/>
      <c r="CW1364" s="2"/>
      <c r="CX1364" s="2"/>
      <c r="CY1364" s="2"/>
      <c r="CZ1364" s="2"/>
      <c r="DA1364" s="2"/>
      <c r="DB1364" s="2"/>
      <c r="DC1364" s="2"/>
      <c r="DD1364" s="2"/>
      <c r="DE1364" s="2"/>
      <c r="DF1364" s="2"/>
      <c r="DG1364" s="2"/>
      <c r="DH1364" s="2"/>
      <c r="DI1364" s="2"/>
      <c r="DJ1364" s="2"/>
      <c r="DK1364" s="2"/>
      <c r="DL1364" s="2"/>
      <c r="DM1364" s="2"/>
      <c r="DN1364" s="2"/>
      <c r="DO1364" s="2"/>
      <c r="DP1364" s="2"/>
      <c r="DQ1364" s="2"/>
      <c r="DR1364" s="2"/>
      <c r="DS1364" s="2"/>
      <c r="DT1364" s="2"/>
      <c r="DU1364" s="2"/>
      <c r="DV1364" s="2"/>
      <c r="DW1364" s="2"/>
      <c r="DX1364" s="2"/>
      <c r="DY1364" s="2"/>
      <c r="DZ1364" s="2"/>
      <c r="EA1364" s="2"/>
      <c r="EB1364" s="2"/>
      <c r="EC1364" s="2"/>
      <c r="ED1364" s="2"/>
      <c r="EE1364" s="2"/>
      <c r="EF1364" s="2"/>
      <c r="EG1364" s="2"/>
      <c r="EH1364" s="2"/>
      <c r="EI1364" s="2"/>
      <c r="EJ1364" s="2"/>
      <c r="EK1364" s="2"/>
      <c r="EL1364" s="2"/>
      <c r="EM1364" s="2"/>
      <c r="EN1364" s="2"/>
      <c r="EO1364" s="2"/>
      <c r="EP1364" s="2"/>
      <c r="EQ1364" s="2"/>
      <c r="ER1364" s="2"/>
      <c r="ES1364" s="2"/>
      <c r="ET1364" s="2"/>
      <c r="EU1364" s="2"/>
      <c r="EV1364" s="2"/>
      <c r="EW1364" s="2"/>
      <c r="EX1364" s="2"/>
      <c r="EY1364" s="2"/>
      <c r="EZ1364" s="2"/>
      <c r="FA1364" s="2"/>
      <c r="FB1364" s="2"/>
      <c r="FC1364" s="2"/>
      <c r="FD1364" s="2"/>
      <c r="FE1364" s="2"/>
      <c r="FF1364" s="2"/>
      <c r="FG1364" s="2"/>
      <c r="FH1364" s="2"/>
      <c r="FI1364" s="2"/>
      <c r="FJ1364" s="2"/>
      <c r="FK1364" s="2"/>
      <c r="FL1364" s="2"/>
      <c r="FM1364" s="2"/>
      <c r="FN1364" s="2"/>
      <c r="FO1364" s="2"/>
      <c r="FP1364" s="2"/>
      <c r="FQ1364" s="2"/>
      <c r="FR1364" s="2"/>
      <c r="FS1364" s="2"/>
      <c r="FT1364" s="2"/>
      <c r="FU1364" s="2"/>
      <c r="FV1364" s="2"/>
      <c r="FW1364" s="2"/>
      <c r="FX1364" s="2"/>
      <c r="FY1364" s="2"/>
      <c r="FZ1364" s="2"/>
      <c r="GA1364" s="2"/>
      <c r="GB1364" s="2"/>
      <c r="GC1364" s="2"/>
      <c r="GD1364" s="2"/>
      <c r="GE1364" s="2"/>
      <c r="GF1364" s="2"/>
      <c r="GG1364" s="2"/>
      <c r="GH1364" s="2"/>
      <c r="GI1364" s="2"/>
      <c r="GJ1364" s="2"/>
      <c r="GK1364" s="2"/>
      <c r="GL1364" s="2"/>
      <c r="GM1364" s="2"/>
      <c r="GN1364" s="2"/>
      <c r="GO1364" s="2"/>
      <c r="GP1364" s="2"/>
      <c r="GQ1364" s="2"/>
      <c r="GR1364" s="2"/>
      <c r="GS1364" s="2"/>
      <c r="GT1364" s="2"/>
      <c r="GU1364" s="2"/>
      <c r="GV1364" s="2"/>
      <c r="GW1364" s="2"/>
      <c r="GX1364" s="2"/>
      <c r="GY1364" s="2"/>
      <c r="GZ1364" s="2"/>
      <c r="HA1364" s="2"/>
      <c r="HB1364" s="2"/>
      <c r="HC1364" s="2"/>
      <c r="HD1364" s="2"/>
      <c r="HE1364" s="2"/>
      <c r="HF1364" s="2"/>
      <c r="HG1364" s="2"/>
      <c r="HH1364" s="2"/>
      <c r="HI1364" s="2"/>
      <c r="HJ1364" s="2"/>
      <c r="HK1364" s="2"/>
      <c r="HL1364" s="2"/>
      <c r="HM1364" s="2"/>
      <c r="HN1364" s="2"/>
      <c r="HO1364" s="2"/>
      <c r="HP1364" s="2"/>
      <c r="HQ1364" s="2"/>
      <c r="HR1364" s="2"/>
      <c r="HS1364" s="2"/>
      <c r="HT1364" s="2"/>
      <c r="HU1364" s="2"/>
      <c r="HV1364" s="2"/>
      <c r="HW1364" s="2"/>
      <c r="HX1364" s="2"/>
      <c r="HY1364" s="2"/>
      <c r="HZ1364" s="2"/>
      <c r="IA1364" s="2"/>
      <c r="IB1364" s="2"/>
      <c r="IC1364" s="2"/>
      <c r="ID1364" s="2"/>
      <c r="IE1364" s="2"/>
      <c r="IF1364" s="2"/>
      <c r="IG1364" s="2"/>
    </row>
    <row r="1365" spans="1:241" s="3" customFormat="1" x14ac:dyDescent="0.25">
      <c r="A1365" s="33"/>
      <c r="B1365" s="29"/>
      <c r="C1365" s="29"/>
      <c r="D1365" s="30"/>
      <c r="E1365" s="29"/>
      <c r="F1365" s="29"/>
      <c r="G1365" s="29"/>
      <c r="H1365" s="29"/>
      <c r="L1365" s="57"/>
      <c r="M1365" s="57"/>
      <c r="N1365" s="57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  <c r="CA1365" s="2"/>
      <c r="CB1365" s="2"/>
      <c r="CC1365" s="2"/>
      <c r="CD1365" s="2"/>
      <c r="CE1365" s="2"/>
      <c r="CF1365" s="2"/>
      <c r="CG1365" s="2"/>
      <c r="CH1365" s="2"/>
      <c r="CI1365" s="2"/>
      <c r="CJ1365" s="2"/>
      <c r="CK1365" s="2"/>
      <c r="CL1365" s="2"/>
      <c r="CM1365" s="2"/>
      <c r="CN1365" s="2"/>
      <c r="CO1365" s="2"/>
      <c r="CP1365" s="2"/>
      <c r="CQ1365" s="2"/>
      <c r="CR1365" s="2"/>
      <c r="CS1365" s="2"/>
      <c r="CT1365" s="2"/>
      <c r="CU1365" s="2"/>
      <c r="CV1365" s="2"/>
      <c r="CW1365" s="2"/>
      <c r="CX1365" s="2"/>
      <c r="CY1365" s="2"/>
      <c r="CZ1365" s="2"/>
      <c r="DA1365" s="2"/>
      <c r="DB1365" s="2"/>
      <c r="DC1365" s="2"/>
      <c r="DD1365" s="2"/>
      <c r="DE1365" s="2"/>
      <c r="DF1365" s="2"/>
      <c r="DG1365" s="2"/>
      <c r="DH1365" s="2"/>
      <c r="DI1365" s="2"/>
      <c r="DJ1365" s="2"/>
      <c r="DK1365" s="2"/>
      <c r="DL1365" s="2"/>
      <c r="DM1365" s="2"/>
      <c r="DN1365" s="2"/>
      <c r="DO1365" s="2"/>
      <c r="DP1365" s="2"/>
      <c r="DQ1365" s="2"/>
      <c r="DR1365" s="2"/>
      <c r="DS1365" s="2"/>
      <c r="DT1365" s="2"/>
      <c r="DU1365" s="2"/>
      <c r="DV1365" s="2"/>
      <c r="DW1365" s="2"/>
      <c r="DX1365" s="2"/>
      <c r="DY1365" s="2"/>
      <c r="DZ1365" s="2"/>
      <c r="EA1365" s="2"/>
      <c r="EB1365" s="2"/>
      <c r="EC1365" s="2"/>
      <c r="ED1365" s="2"/>
      <c r="EE1365" s="2"/>
      <c r="EF1365" s="2"/>
      <c r="EG1365" s="2"/>
      <c r="EH1365" s="2"/>
      <c r="EI1365" s="2"/>
      <c r="EJ1365" s="2"/>
      <c r="EK1365" s="2"/>
      <c r="EL1365" s="2"/>
      <c r="EM1365" s="2"/>
      <c r="EN1365" s="2"/>
      <c r="EO1365" s="2"/>
      <c r="EP1365" s="2"/>
      <c r="EQ1365" s="2"/>
      <c r="ER1365" s="2"/>
      <c r="ES1365" s="2"/>
      <c r="ET1365" s="2"/>
      <c r="EU1365" s="2"/>
      <c r="EV1365" s="2"/>
      <c r="EW1365" s="2"/>
      <c r="EX1365" s="2"/>
      <c r="EY1365" s="2"/>
      <c r="EZ1365" s="2"/>
      <c r="FA1365" s="2"/>
      <c r="FB1365" s="2"/>
      <c r="FC1365" s="2"/>
      <c r="FD1365" s="2"/>
      <c r="FE1365" s="2"/>
      <c r="FF1365" s="2"/>
      <c r="FG1365" s="2"/>
      <c r="FH1365" s="2"/>
      <c r="FI1365" s="2"/>
      <c r="FJ1365" s="2"/>
      <c r="FK1365" s="2"/>
      <c r="FL1365" s="2"/>
      <c r="FM1365" s="2"/>
      <c r="FN1365" s="2"/>
      <c r="FO1365" s="2"/>
      <c r="FP1365" s="2"/>
      <c r="FQ1365" s="2"/>
      <c r="FR1365" s="2"/>
      <c r="FS1365" s="2"/>
      <c r="FT1365" s="2"/>
      <c r="FU1365" s="2"/>
      <c r="FV1365" s="2"/>
      <c r="FW1365" s="2"/>
      <c r="FX1365" s="2"/>
      <c r="FY1365" s="2"/>
      <c r="FZ1365" s="2"/>
      <c r="GA1365" s="2"/>
      <c r="GB1365" s="2"/>
      <c r="GC1365" s="2"/>
      <c r="GD1365" s="2"/>
      <c r="GE1365" s="2"/>
      <c r="GF1365" s="2"/>
      <c r="GG1365" s="2"/>
      <c r="GH1365" s="2"/>
      <c r="GI1365" s="2"/>
      <c r="GJ1365" s="2"/>
      <c r="GK1365" s="2"/>
      <c r="GL1365" s="2"/>
      <c r="GM1365" s="2"/>
      <c r="GN1365" s="2"/>
      <c r="GO1365" s="2"/>
      <c r="GP1365" s="2"/>
      <c r="GQ1365" s="2"/>
      <c r="GR1365" s="2"/>
      <c r="GS1365" s="2"/>
      <c r="GT1365" s="2"/>
      <c r="GU1365" s="2"/>
      <c r="GV1365" s="2"/>
      <c r="GW1365" s="2"/>
      <c r="GX1365" s="2"/>
      <c r="GY1365" s="2"/>
      <c r="GZ1365" s="2"/>
      <c r="HA1365" s="2"/>
      <c r="HB1365" s="2"/>
      <c r="HC1365" s="2"/>
      <c r="HD1365" s="2"/>
      <c r="HE1365" s="2"/>
      <c r="HF1365" s="2"/>
      <c r="HG1365" s="2"/>
      <c r="HH1365" s="2"/>
      <c r="HI1365" s="2"/>
      <c r="HJ1365" s="2"/>
      <c r="HK1365" s="2"/>
      <c r="HL1365" s="2"/>
      <c r="HM1365" s="2"/>
      <c r="HN1365" s="2"/>
      <c r="HO1365" s="2"/>
      <c r="HP1365" s="2"/>
      <c r="HQ1365" s="2"/>
      <c r="HR1365" s="2"/>
      <c r="HS1365" s="2"/>
      <c r="HT1365" s="2"/>
      <c r="HU1365" s="2"/>
      <c r="HV1365" s="2"/>
      <c r="HW1365" s="2"/>
      <c r="HX1365" s="2"/>
      <c r="HY1365" s="2"/>
      <c r="HZ1365" s="2"/>
      <c r="IA1365" s="2"/>
      <c r="IB1365" s="2"/>
      <c r="IC1365" s="2"/>
      <c r="ID1365" s="2"/>
      <c r="IE1365" s="2"/>
      <c r="IF1365" s="2"/>
      <c r="IG1365" s="2"/>
    </row>
    <row r="1366" spans="1:241" s="3" customFormat="1" x14ac:dyDescent="0.25">
      <c r="A1366" s="33"/>
      <c r="B1366" s="29"/>
      <c r="C1366" s="29"/>
      <c r="D1366" s="30"/>
      <c r="E1366" s="29"/>
      <c r="F1366" s="29"/>
      <c r="G1366" s="29"/>
      <c r="H1366" s="29"/>
      <c r="L1366" s="57"/>
      <c r="M1366" s="57"/>
      <c r="N1366" s="57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  <c r="CB1366" s="2"/>
      <c r="CC1366" s="2"/>
      <c r="CD1366" s="2"/>
      <c r="CE1366" s="2"/>
      <c r="CF1366" s="2"/>
      <c r="CG1366" s="2"/>
      <c r="CH1366" s="2"/>
      <c r="CI1366" s="2"/>
      <c r="CJ1366" s="2"/>
      <c r="CK1366" s="2"/>
      <c r="CL1366" s="2"/>
      <c r="CM1366" s="2"/>
      <c r="CN1366" s="2"/>
      <c r="CO1366" s="2"/>
      <c r="CP1366" s="2"/>
      <c r="CQ1366" s="2"/>
      <c r="CR1366" s="2"/>
      <c r="CS1366" s="2"/>
      <c r="CT1366" s="2"/>
      <c r="CU1366" s="2"/>
      <c r="CV1366" s="2"/>
      <c r="CW1366" s="2"/>
      <c r="CX1366" s="2"/>
      <c r="CY1366" s="2"/>
      <c r="CZ1366" s="2"/>
      <c r="DA1366" s="2"/>
      <c r="DB1366" s="2"/>
      <c r="DC1366" s="2"/>
      <c r="DD1366" s="2"/>
      <c r="DE1366" s="2"/>
      <c r="DF1366" s="2"/>
      <c r="DG1366" s="2"/>
      <c r="DH1366" s="2"/>
      <c r="DI1366" s="2"/>
      <c r="DJ1366" s="2"/>
      <c r="DK1366" s="2"/>
      <c r="DL1366" s="2"/>
      <c r="DM1366" s="2"/>
      <c r="DN1366" s="2"/>
      <c r="DO1366" s="2"/>
      <c r="DP1366" s="2"/>
      <c r="DQ1366" s="2"/>
      <c r="DR1366" s="2"/>
      <c r="DS1366" s="2"/>
      <c r="DT1366" s="2"/>
      <c r="DU1366" s="2"/>
      <c r="DV1366" s="2"/>
      <c r="DW1366" s="2"/>
      <c r="DX1366" s="2"/>
      <c r="DY1366" s="2"/>
      <c r="DZ1366" s="2"/>
      <c r="EA1366" s="2"/>
      <c r="EB1366" s="2"/>
      <c r="EC1366" s="2"/>
      <c r="ED1366" s="2"/>
      <c r="EE1366" s="2"/>
      <c r="EF1366" s="2"/>
      <c r="EG1366" s="2"/>
      <c r="EH1366" s="2"/>
      <c r="EI1366" s="2"/>
      <c r="EJ1366" s="2"/>
      <c r="EK1366" s="2"/>
      <c r="EL1366" s="2"/>
      <c r="EM1366" s="2"/>
      <c r="EN1366" s="2"/>
      <c r="EO1366" s="2"/>
      <c r="EP1366" s="2"/>
      <c r="EQ1366" s="2"/>
      <c r="ER1366" s="2"/>
      <c r="ES1366" s="2"/>
      <c r="ET1366" s="2"/>
      <c r="EU1366" s="2"/>
      <c r="EV1366" s="2"/>
      <c r="EW1366" s="2"/>
      <c r="EX1366" s="2"/>
      <c r="EY1366" s="2"/>
      <c r="EZ1366" s="2"/>
      <c r="FA1366" s="2"/>
      <c r="FB1366" s="2"/>
      <c r="FC1366" s="2"/>
      <c r="FD1366" s="2"/>
      <c r="FE1366" s="2"/>
      <c r="FF1366" s="2"/>
      <c r="FG1366" s="2"/>
      <c r="FH1366" s="2"/>
      <c r="FI1366" s="2"/>
      <c r="FJ1366" s="2"/>
      <c r="FK1366" s="2"/>
      <c r="FL1366" s="2"/>
      <c r="FM1366" s="2"/>
      <c r="FN1366" s="2"/>
      <c r="FO1366" s="2"/>
      <c r="FP1366" s="2"/>
      <c r="FQ1366" s="2"/>
      <c r="FR1366" s="2"/>
      <c r="FS1366" s="2"/>
      <c r="FT1366" s="2"/>
      <c r="FU1366" s="2"/>
      <c r="FV1366" s="2"/>
      <c r="FW1366" s="2"/>
      <c r="FX1366" s="2"/>
      <c r="FY1366" s="2"/>
      <c r="FZ1366" s="2"/>
      <c r="GA1366" s="2"/>
      <c r="GB1366" s="2"/>
      <c r="GC1366" s="2"/>
      <c r="GD1366" s="2"/>
      <c r="GE1366" s="2"/>
      <c r="GF1366" s="2"/>
      <c r="GG1366" s="2"/>
      <c r="GH1366" s="2"/>
      <c r="GI1366" s="2"/>
      <c r="GJ1366" s="2"/>
      <c r="GK1366" s="2"/>
      <c r="GL1366" s="2"/>
      <c r="GM1366" s="2"/>
      <c r="GN1366" s="2"/>
      <c r="GO1366" s="2"/>
      <c r="GP1366" s="2"/>
      <c r="GQ1366" s="2"/>
      <c r="GR1366" s="2"/>
      <c r="GS1366" s="2"/>
      <c r="GT1366" s="2"/>
      <c r="GU1366" s="2"/>
      <c r="GV1366" s="2"/>
      <c r="GW1366" s="2"/>
      <c r="GX1366" s="2"/>
      <c r="GY1366" s="2"/>
      <c r="GZ1366" s="2"/>
      <c r="HA1366" s="2"/>
      <c r="HB1366" s="2"/>
      <c r="HC1366" s="2"/>
      <c r="HD1366" s="2"/>
      <c r="HE1366" s="2"/>
      <c r="HF1366" s="2"/>
      <c r="HG1366" s="2"/>
      <c r="HH1366" s="2"/>
      <c r="HI1366" s="2"/>
      <c r="HJ1366" s="2"/>
      <c r="HK1366" s="2"/>
      <c r="HL1366" s="2"/>
      <c r="HM1366" s="2"/>
      <c r="HN1366" s="2"/>
      <c r="HO1366" s="2"/>
      <c r="HP1366" s="2"/>
      <c r="HQ1366" s="2"/>
      <c r="HR1366" s="2"/>
      <c r="HS1366" s="2"/>
      <c r="HT1366" s="2"/>
      <c r="HU1366" s="2"/>
      <c r="HV1366" s="2"/>
      <c r="HW1366" s="2"/>
      <c r="HX1366" s="2"/>
      <c r="HY1366" s="2"/>
      <c r="HZ1366" s="2"/>
      <c r="IA1366" s="2"/>
      <c r="IB1366" s="2"/>
      <c r="IC1366" s="2"/>
      <c r="ID1366" s="2"/>
      <c r="IE1366" s="2"/>
      <c r="IF1366" s="2"/>
      <c r="IG1366" s="2"/>
    </row>
    <row r="1367" spans="1:241" s="3" customFormat="1" x14ac:dyDescent="0.25">
      <c r="A1367" s="33"/>
      <c r="B1367" s="29"/>
      <c r="C1367" s="29"/>
      <c r="D1367" s="30"/>
      <c r="E1367" s="29"/>
      <c r="F1367" s="29"/>
      <c r="G1367" s="29"/>
      <c r="H1367" s="29"/>
      <c r="L1367" s="57"/>
      <c r="M1367" s="57"/>
      <c r="N1367" s="57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  <c r="CA1367" s="2"/>
      <c r="CB1367" s="2"/>
      <c r="CC1367" s="2"/>
      <c r="CD1367" s="2"/>
      <c r="CE1367" s="2"/>
      <c r="CF1367" s="2"/>
      <c r="CG1367" s="2"/>
      <c r="CH1367" s="2"/>
      <c r="CI1367" s="2"/>
      <c r="CJ1367" s="2"/>
      <c r="CK1367" s="2"/>
      <c r="CL1367" s="2"/>
      <c r="CM1367" s="2"/>
      <c r="CN1367" s="2"/>
      <c r="CO1367" s="2"/>
      <c r="CP1367" s="2"/>
      <c r="CQ1367" s="2"/>
      <c r="CR1367" s="2"/>
      <c r="CS1367" s="2"/>
      <c r="CT1367" s="2"/>
      <c r="CU1367" s="2"/>
      <c r="CV1367" s="2"/>
      <c r="CW1367" s="2"/>
      <c r="CX1367" s="2"/>
      <c r="CY1367" s="2"/>
      <c r="CZ1367" s="2"/>
      <c r="DA1367" s="2"/>
      <c r="DB1367" s="2"/>
      <c r="DC1367" s="2"/>
      <c r="DD1367" s="2"/>
      <c r="DE1367" s="2"/>
      <c r="DF1367" s="2"/>
      <c r="DG1367" s="2"/>
      <c r="DH1367" s="2"/>
      <c r="DI1367" s="2"/>
      <c r="DJ1367" s="2"/>
      <c r="DK1367" s="2"/>
      <c r="DL1367" s="2"/>
      <c r="DM1367" s="2"/>
      <c r="DN1367" s="2"/>
      <c r="DO1367" s="2"/>
      <c r="DP1367" s="2"/>
      <c r="DQ1367" s="2"/>
      <c r="DR1367" s="2"/>
      <c r="DS1367" s="2"/>
      <c r="DT1367" s="2"/>
      <c r="DU1367" s="2"/>
      <c r="DV1367" s="2"/>
      <c r="DW1367" s="2"/>
      <c r="DX1367" s="2"/>
      <c r="DY1367" s="2"/>
      <c r="DZ1367" s="2"/>
      <c r="EA1367" s="2"/>
      <c r="EB1367" s="2"/>
      <c r="EC1367" s="2"/>
      <c r="ED1367" s="2"/>
      <c r="EE1367" s="2"/>
      <c r="EF1367" s="2"/>
      <c r="EG1367" s="2"/>
      <c r="EH1367" s="2"/>
      <c r="EI1367" s="2"/>
      <c r="EJ1367" s="2"/>
      <c r="EK1367" s="2"/>
      <c r="EL1367" s="2"/>
      <c r="EM1367" s="2"/>
      <c r="EN1367" s="2"/>
      <c r="EO1367" s="2"/>
      <c r="EP1367" s="2"/>
      <c r="EQ1367" s="2"/>
      <c r="ER1367" s="2"/>
      <c r="ES1367" s="2"/>
      <c r="ET1367" s="2"/>
      <c r="EU1367" s="2"/>
      <c r="EV1367" s="2"/>
      <c r="EW1367" s="2"/>
      <c r="EX1367" s="2"/>
      <c r="EY1367" s="2"/>
      <c r="EZ1367" s="2"/>
      <c r="FA1367" s="2"/>
      <c r="FB1367" s="2"/>
      <c r="FC1367" s="2"/>
      <c r="FD1367" s="2"/>
      <c r="FE1367" s="2"/>
      <c r="FF1367" s="2"/>
      <c r="FG1367" s="2"/>
      <c r="FH1367" s="2"/>
      <c r="FI1367" s="2"/>
      <c r="FJ1367" s="2"/>
      <c r="FK1367" s="2"/>
      <c r="FL1367" s="2"/>
      <c r="FM1367" s="2"/>
      <c r="FN1367" s="2"/>
      <c r="FO1367" s="2"/>
      <c r="FP1367" s="2"/>
      <c r="FQ1367" s="2"/>
      <c r="FR1367" s="2"/>
      <c r="FS1367" s="2"/>
      <c r="FT1367" s="2"/>
      <c r="FU1367" s="2"/>
      <c r="FV1367" s="2"/>
      <c r="FW1367" s="2"/>
      <c r="FX1367" s="2"/>
      <c r="FY1367" s="2"/>
      <c r="FZ1367" s="2"/>
      <c r="GA1367" s="2"/>
      <c r="GB1367" s="2"/>
      <c r="GC1367" s="2"/>
      <c r="GD1367" s="2"/>
      <c r="GE1367" s="2"/>
      <c r="GF1367" s="2"/>
      <c r="GG1367" s="2"/>
      <c r="GH1367" s="2"/>
      <c r="GI1367" s="2"/>
      <c r="GJ1367" s="2"/>
      <c r="GK1367" s="2"/>
      <c r="GL1367" s="2"/>
      <c r="GM1367" s="2"/>
      <c r="GN1367" s="2"/>
      <c r="GO1367" s="2"/>
      <c r="GP1367" s="2"/>
      <c r="GQ1367" s="2"/>
      <c r="GR1367" s="2"/>
      <c r="GS1367" s="2"/>
      <c r="GT1367" s="2"/>
      <c r="GU1367" s="2"/>
      <c r="GV1367" s="2"/>
      <c r="GW1367" s="2"/>
      <c r="GX1367" s="2"/>
      <c r="GY1367" s="2"/>
      <c r="GZ1367" s="2"/>
      <c r="HA1367" s="2"/>
      <c r="HB1367" s="2"/>
      <c r="HC1367" s="2"/>
      <c r="HD1367" s="2"/>
      <c r="HE1367" s="2"/>
      <c r="HF1367" s="2"/>
      <c r="HG1367" s="2"/>
      <c r="HH1367" s="2"/>
      <c r="HI1367" s="2"/>
      <c r="HJ1367" s="2"/>
      <c r="HK1367" s="2"/>
      <c r="HL1367" s="2"/>
      <c r="HM1367" s="2"/>
      <c r="HN1367" s="2"/>
      <c r="HO1367" s="2"/>
      <c r="HP1367" s="2"/>
      <c r="HQ1367" s="2"/>
      <c r="HR1367" s="2"/>
      <c r="HS1367" s="2"/>
      <c r="HT1367" s="2"/>
      <c r="HU1367" s="2"/>
      <c r="HV1367" s="2"/>
      <c r="HW1367" s="2"/>
      <c r="HX1367" s="2"/>
      <c r="HY1367" s="2"/>
      <c r="HZ1367" s="2"/>
      <c r="IA1367" s="2"/>
      <c r="IB1367" s="2"/>
      <c r="IC1367" s="2"/>
      <c r="ID1367" s="2"/>
      <c r="IE1367" s="2"/>
      <c r="IF1367" s="2"/>
      <c r="IG1367" s="2"/>
    </row>
    <row r="1368" spans="1:241" s="3" customFormat="1" x14ac:dyDescent="0.25">
      <c r="A1368" s="33"/>
      <c r="B1368" s="29"/>
      <c r="C1368" s="29"/>
      <c r="D1368" s="30"/>
      <c r="E1368" s="29"/>
      <c r="F1368" s="29"/>
      <c r="G1368" s="29"/>
      <c r="H1368" s="29"/>
      <c r="L1368" s="57"/>
      <c r="M1368" s="57"/>
      <c r="N1368" s="57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  <c r="CA1368" s="2"/>
      <c r="CB1368" s="2"/>
      <c r="CC1368" s="2"/>
      <c r="CD1368" s="2"/>
      <c r="CE1368" s="2"/>
      <c r="CF1368" s="2"/>
      <c r="CG1368" s="2"/>
      <c r="CH1368" s="2"/>
      <c r="CI1368" s="2"/>
      <c r="CJ1368" s="2"/>
      <c r="CK1368" s="2"/>
      <c r="CL1368" s="2"/>
      <c r="CM1368" s="2"/>
      <c r="CN1368" s="2"/>
      <c r="CO1368" s="2"/>
      <c r="CP1368" s="2"/>
      <c r="CQ1368" s="2"/>
      <c r="CR1368" s="2"/>
      <c r="CS1368" s="2"/>
      <c r="CT1368" s="2"/>
      <c r="CU1368" s="2"/>
      <c r="CV1368" s="2"/>
      <c r="CW1368" s="2"/>
      <c r="CX1368" s="2"/>
      <c r="CY1368" s="2"/>
      <c r="CZ1368" s="2"/>
      <c r="DA1368" s="2"/>
      <c r="DB1368" s="2"/>
      <c r="DC1368" s="2"/>
      <c r="DD1368" s="2"/>
      <c r="DE1368" s="2"/>
      <c r="DF1368" s="2"/>
      <c r="DG1368" s="2"/>
      <c r="DH1368" s="2"/>
      <c r="DI1368" s="2"/>
      <c r="DJ1368" s="2"/>
      <c r="DK1368" s="2"/>
      <c r="DL1368" s="2"/>
      <c r="DM1368" s="2"/>
      <c r="DN1368" s="2"/>
      <c r="DO1368" s="2"/>
      <c r="DP1368" s="2"/>
      <c r="DQ1368" s="2"/>
      <c r="DR1368" s="2"/>
      <c r="DS1368" s="2"/>
      <c r="DT1368" s="2"/>
      <c r="DU1368" s="2"/>
      <c r="DV1368" s="2"/>
      <c r="DW1368" s="2"/>
      <c r="DX1368" s="2"/>
      <c r="DY1368" s="2"/>
      <c r="DZ1368" s="2"/>
      <c r="EA1368" s="2"/>
      <c r="EB1368" s="2"/>
      <c r="EC1368" s="2"/>
      <c r="ED1368" s="2"/>
      <c r="EE1368" s="2"/>
      <c r="EF1368" s="2"/>
      <c r="EG1368" s="2"/>
      <c r="EH1368" s="2"/>
      <c r="EI1368" s="2"/>
      <c r="EJ1368" s="2"/>
      <c r="EK1368" s="2"/>
      <c r="EL1368" s="2"/>
      <c r="EM1368" s="2"/>
      <c r="EN1368" s="2"/>
      <c r="EO1368" s="2"/>
      <c r="EP1368" s="2"/>
      <c r="EQ1368" s="2"/>
      <c r="ER1368" s="2"/>
      <c r="ES1368" s="2"/>
      <c r="ET1368" s="2"/>
      <c r="EU1368" s="2"/>
      <c r="EV1368" s="2"/>
      <c r="EW1368" s="2"/>
      <c r="EX1368" s="2"/>
      <c r="EY1368" s="2"/>
      <c r="EZ1368" s="2"/>
      <c r="FA1368" s="2"/>
      <c r="FB1368" s="2"/>
      <c r="FC1368" s="2"/>
      <c r="FD1368" s="2"/>
      <c r="FE1368" s="2"/>
      <c r="FF1368" s="2"/>
      <c r="FG1368" s="2"/>
      <c r="FH1368" s="2"/>
      <c r="FI1368" s="2"/>
      <c r="FJ1368" s="2"/>
      <c r="FK1368" s="2"/>
      <c r="FL1368" s="2"/>
      <c r="FM1368" s="2"/>
      <c r="FN1368" s="2"/>
      <c r="FO1368" s="2"/>
      <c r="FP1368" s="2"/>
      <c r="FQ1368" s="2"/>
      <c r="FR1368" s="2"/>
      <c r="FS1368" s="2"/>
      <c r="FT1368" s="2"/>
      <c r="FU1368" s="2"/>
      <c r="FV1368" s="2"/>
      <c r="FW1368" s="2"/>
      <c r="FX1368" s="2"/>
      <c r="FY1368" s="2"/>
      <c r="FZ1368" s="2"/>
      <c r="GA1368" s="2"/>
      <c r="GB1368" s="2"/>
      <c r="GC1368" s="2"/>
      <c r="GD1368" s="2"/>
      <c r="GE1368" s="2"/>
      <c r="GF1368" s="2"/>
      <c r="GG1368" s="2"/>
      <c r="GH1368" s="2"/>
      <c r="GI1368" s="2"/>
      <c r="GJ1368" s="2"/>
      <c r="GK1368" s="2"/>
      <c r="GL1368" s="2"/>
      <c r="GM1368" s="2"/>
      <c r="GN1368" s="2"/>
      <c r="GO1368" s="2"/>
      <c r="GP1368" s="2"/>
      <c r="GQ1368" s="2"/>
      <c r="GR1368" s="2"/>
      <c r="GS1368" s="2"/>
      <c r="GT1368" s="2"/>
      <c r="GU1368" s="2"/>
      <c r="GV1368" s="2"/>
      <c r="GW1368" s="2"/>
      <c r="GX1368" s="2"/>
      <c r="GY1368" s="2"/>
      <c r="GZ1368" s="2"/>
      <c r="HA1368" s="2"/>
      <c r="HB1368" s="2"/>
      <c r="HC1368" s="2"/>
      <c r="HD1368" s="2"/>
      <c r="HE1368" s="2"/>
      <c r="HF1368" s="2"/>
      <c r="HG1368" s="2"/>
      <c r="HH1368" s="2"/>
      <c r="HI1368" s="2"/>
      <c r="HJ1368" s="2"/>
      <c r="HK1368" s="2"/>
      <c r="HL1368" s="2"/>
      <c r="HM1368" s="2"/>
      <c r="HN1368" s="2"/>
      <c r="HO1368" s="2"/>
      <c r="HP1368" s="2"/>
      <c r="HQ1368" s="2"/>
      <c r="HR1368" s="2"/>
      <c r="HS1368" s="2"/>
      <c r="HT1368" s="2"/>
      <c r="HU1368" s="2"/>
      <c r="HV1368" s="2"/>
      <c r="HW1368" s="2"/>
      <c r="HX1368" s="2"/>
      <c r="HY1368" s="2"/>
      <c r="HZ1368" s="2"/>
      <c r="IA1368" s="2"/>
      <c r="IB1368" s="2"/>
      <c r="IC1368" s="2"/>
      <c r="ID1368" s="2"/>
      <c r="IE1368" s="2"/>
      <c r="IF1368" s="2"/>
      <c r="IG1368" s="2"/>
    </row>
    <row r="1369" spans="1:241" s="3" customFormat="1" x14ac:dyDescent="0.25">
      <c r="A1369" s="33"/>
      <c r="B1369" s="29"/>
      <c r="C1369" s="29"/>
      <c r="D1369" s="30"/>
      <c r="E1369" s="29"/>
      <c r="F1369" s="29"/>
      <c r="G1369" s="29"/>
      <c r="H1369" s="29"/>
      <c r="L1369" s="57"/>
      <c r="M1369" s="57"/>
      <c r="N1369" s="57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  <c r="CA1369" s="2"/>
      <c r="CB1369" s="2"/>
      <c r="CC1369" s="2"/>
      <c r="CD1369" s="2"/>
      <c r="CE1369" s="2"/>
      <c r="CF1369" s="2"/>
      <c r="CG1369" s="2"/>
      <c r="CH1369" s="2"/>
      <c r="CI1369" s="2"/>
      <c r="CJ1369" s="2"/>
      <c r="CK1369" s="2"/>
      <c r="CL1369" s="2"/>
      <c r="CM1369" s="2"/>
      <c r="CN1369" s="2"/>
      <c r="CO1369" s="2"/>
      <c r="CP1369" s="2"/>
      <c r="CQ1369" s="2"/>
      <c r="CR1369" s="2"/>
      <c r="CS1369" s="2"/>
      <c r="CT1369" s="2"/>
      <c r="CU1369" s="2"/>
      <c r="CV1369" s="2"/>
      <c r="CW1369" s="2"/>
      <c r="CX1369" s="2"/>
      <c r="CY1369" s="2"/>
      <c r="CZ1369" s="2"/>
      <c r="DA1369" s="2"/>
      <c r="DB1369" s="2"/>
      <c r="DC1369" s="2"/>
      <c r="DD1369" s="2"/>
      <c r="DE1369" s="2"/>
      <c r="DF1369" s="2"/>
      <c r="DG1369" s="2"/>
      <c r="DH1369" s="2"/>
      <c r="DI1369" s="2"/>
      <c r="DJ1369" s="2"/>
      <c r="DK1369" s="2"/>
      <c r="DL1369" s="2"/>
      <c r="DM1369" s="2"/>
      <c r="DN1369" s="2"/>
      <c r="DO1369" s="2"/>
      <c r="DP1369" s="2"/>
      <c r="DQ1369" s="2"/>
      <c r="DR1369" s="2"/>
      <c r="DS1369" s="2"/>
      <c r="DT1369" s="2"/>
      <c r="DU1369" s="2"/>
      <c r="DV1369" s="2"/>
      <c r="DW1369" s="2"/>
      <c r="DX1369" s="2"/>
      <c r="DY1369" s="2"/>
      <c r="DZ1369" s="2"/>
      <c r="EA1369" s="2"/>
      <c r="EB1369" s="2"/>
      <c r="EC1369" s="2"/>
      <c r="ED1369" s="2"/>
      <c r="EE1369" s="2"/>
      <c r="EF1369" s="2"/>
      <c r="EG1369" s="2"/>
      <c r="EH1369" s="2"/>
      <c r="EI1369" s="2"/>
      <c r="EJ1369" s="2"/>
      <c r="EK1369" s="2"/>
      <c r="EL1369" s="2"/>
      <c r="EM1369" s="2"/>
      <c r="EN1369" s="2"/>
      <c r="EO1369" s="2"/>
      <c r="EP1369" s="2"/>
      <c r="EQ1369" s="2"/>
      <c r="ER1369" s="2"/>
      <c r="ES1369" s="2"/>
      <c r="ET1369" s="2"/>
      <c r="EU1369" s="2"/>
      <c r="EV1369" s="2"/>
      <c r="EW1369" s="2"/>
      <c r="EX1369" s="2"/>
      <c r="EY1369" s="2"/>
      <c r="EZ1369" s="2"/>
      <c r="FA1369" s="2"/>
      <c r="FB1369" s="2"/>
      <c r="FC1369" s="2"/>
      <c r="FD1369" s="2"/>
      <c r="FE1369" s="2"/>
      <c r="FF1369" s="2"/>
      <c r="FG1369" s="2"/>
      <c r="FH1369" s="2"/>
      <c r="FI1369" s="2"/>
      <c r="FJ1369" s="2"/>
      <c r="FK1369" s="2"/>
      <c r="FL1369" s="2"/>
      <c r="FM1369" s="2"/>
      <c r="FN1369" s="2"/>
      <c r="FO1369" s="2"/>
      <c r="FP1369" s="2"/>
      <c r="FQ1369" s="2"/>
      <c r="FR1369" s="2"/>
      <c r="FS1369" s="2"/>
      <c r="FT1369" s="2"/>
      <c r="FU1369" s="2"/>
      <c r="FV1369" s="2"/>
      <c r="FW1369" s="2"/>
      <c r="FX1369" s="2"/>
      <c r="FY1369" s="2"/>
      <c r="FZ1369" s="2"/>
      <c r="GA1369" s="2"/>
      <c r="GB1369" s="2"/>
      <c r="GC1369" s="2"/>
      <c r="GD1369" s="2"/>
      <c r="GE1369" s="2"/>
      <c r="GF1369" s="2"/>
      <c r="GG1369" s="2"/>
      <c r="GH1369" s="2"/>
      <c r="GI1369" s="2"/>
      <c r="GJ1369" s="2"/>
      <c r="GK1369" s="2"/>
      <c r="GL1369" s="2"/>
      <c r="GM1369" s="2"/>
      <c r="GN1369" s="2"/>
      <c r="GO1369" s="2"/>
      <c r="GP1369" s="2"/>
      <c r="GQ1369" s="2"/>
      <c r="GR1369" s="2"/>
      <c r="GS1369" s="2"/>
      <c r="GT1369" s="2"/>
      <c r="GU1369" s="2"/>
      <c r="GV1369" s="2"/>
      <c r="GW1369" s="2"/>
      <c r="GX1369" s="2"/>
      <c r="GY1369" s="2"/>
      <c r="GZ1369" s="2"/>
      <c r="HA1369" s="2"/>
      <c r="HB1369" s="2"/>
      <c r="HC1369" s="2"/>
      <c r="HD1369" s="2"/>
      <c r="HE1369" s="2"/>
      <c r="HF1369" s="2"/>
      <c r="HG1369" s="2"/>
      <c r="HH1369" s="2"/>
      <c r="HI1369" s="2"/>
      <c r="HJ1369" s="2"/>
      <c r="HK1369" s="2"/>
      <c r="HL1369" s="2"/>
      <c r="HM1369" s="2"/>
      <c r="HN1369" s="2"/>
      <c r="HO1369" s="2"/>
      <c r="HP1369" s="2"/>
      <c r="HQ1369" s="2"/>
      <c r="HR1369" s="2"/>
      <c r="HS1369" s="2"/>
      <c r="HT1369" s="2"/>
      <c r="HU1369" s="2"/>
      <c r="HV1369" s="2"/>
      <c r="HW1369" s="2"/>
      <c r="HX1369" s="2"/>
      <c r="HY1369" s="2"/>
      <c r="HZ1369" s="2"/>
      <c r="IA1369" s="2"/>
      <c r="IB1369" s="2"/>
      <c r="IC1369" s="2"/>
      <c r="ID1369" s="2"/>
      <c r="IE1369" s="2"/>
      <c r="IF1369" s="2"/>
      <c r="IG1369" s="2"/>
    </row>
    <row r="1370" spans="1:241" s="3" customFormat="1" x14ac:dyDescent="0.25">
      <c r="A1370" s="33"/>
      <c r="B1370" s="29"/>
      <c r="C1370" s="29"/>
      <c r="D1370" s="30"/>
      <c r="E1370" s="29"/>
      <c r="F1370" s="29"/>
      <c r="G1370" s="29"/>
      <c r="H1370" s="29"/>
      <c r="L1370" s="57"/>
      <c r="M1370" s="57"/>
      <c r="N1370" s="57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  <c r="CA1370" s="2"/>
      <c r="CB1370" s="2"/>
      <c r="CC1370" s="2"/>
      <c r="CD1370" s="2"/>
      <c r="CE1370" s="2"/>
      <c r="CF1370" s="2"/>
      <c r="CG1370" s="2"/>
      <c r="CH1370" s="2"/>
      <c r="CI1370" s="2"/>
      <c r="CJ1370" s="2"/>
      <c r="CK1370" s="2"/>
      <c r="CL1370" s="2"/>
      <c r="CM1370" s="2"/>
      <c r="CN1370" s="2"/>
      <c r="CO1370" s="2"/>
      <c r="CP1370" s="2"/>
      <c r="CQ1370" s="2"/>
      <c r="CR1370" s="2"/>
      <c r="CS1370" s="2"/>
      <c r="CT1370" s="2"/>
      <c r="CU1370" s="2"/>
      <c r="CV1370" s="2"/>
      <c r="CW1370" s="2"/>
      <c r="CX1370" s="2"/>
      <c r="CY1370" s="2"/>
      <c r="CZ1370" s="2"/>
      <c r="DA1370" s="2"/>
      <c r="DB1370" s="2"/>
      <c r="DC1370" s="2"/>
      <c r="DD1370" s="2"/>
      <c r="DE1370" s="2"/>
      <c r="DF1370" s="2"/>
      <c r="DG1370" s="2"/>
      <c r="DH1370" s="2"/>
      <c r="DI1370" s="2"/>
      <c r="DJ1370" s="2"/>
      <c r="DK1370" s="2"/>
      <c r="DL1370" s="2"/>
      <c r="DM1370" s="2"/>
      <c r="DN1370" s="2"/>
      <c r="DO1370" s="2"/>
      <c r="DP1370" s="2"/>
      <c r="DQ1370" s="2"/>
      <c r="DR1370" s="2"/>
      <c r="DS1370" s="2"/>
      <c r="DT1370" s="2"/>
      <c r="DU1370" s="2"/>
      <c r="DV1370" s="2"/>
      <c r="DW1370" s="2"/>
      <c r="DX1370" s="2"/>
      <c r="DY1370" s="2"/>
      <c r="DZ1370" s="2"/>
      <c r="EA1370" s="2"/>
      <c r="EB1370" s="2"/>
      <c r="EC1370" s="2"/>
      <c r="ED1370" s="2"/>
      <c r="EE1370" s="2"/>
      <c r="EF1370" s="2"/>
      <c r="EG1370" s="2"/>
      <c r="EH1370" s="2"/>
      <c r="EI1370" s="2"/>
      <c r="EJ1370" s="2"/>
      <c r="EK1370" s="2"/>
      <c r="EL1370" s="2"/>
      <c r="EM1370" s="2"/>
      <c r="EN1370" s="2"/>
      <c r="EO1370" s="2"/>
      <c r="EP1370" s="2"/>
      <c r="EQ1370" s="2"/>
      <c r="ER1370" s="2"/>
      <c r="ES1370" s="2"/>
      <c r="ET1370" s="2"/>
      <c r="EU1370" s="2"/>
      <c r="EV1370" s="2"/>
      <c r="EW1370" s="2"/>
      <c r="EX1370" s="2"/>
      <c r="EY1370" s="2"/>
      <c r="EZ1370" s="2"/>
      <c r="FA1370" s="2"/>
      <c r="FB1370" s="2"/>
      <c r="FC1370" s="2"/>
      <c r="FD1370" s="2"/>
      <c r="FE1370" s="2"/>
      <c r="FF1370" s="2"/>
      <c r="FG1370" s="2"/>
      <c r="FH1370" s="2"/>
      <c r="FI1370" s="2"/>
      <c r="FJ1370" s="2"/>
      <c r="FK1370" s="2"/>
      <c r="FL1370" s="2"/>
      <c r="FM1370" s="2"/>
      <c r="FN1370" s="2"/>
      <c r="FO1370" s="2"/>
      <c r="FP1370" s="2"/>
      <c r="FQ1370" s="2"/>
      <c r="FR1370" s="2"/>
      <c r="FS1370" s="2"/>
      <c r="FT1370" s="2"/>
      <c r="FU1370" s="2"/>
      <c r="FV1370" s="2"/>
      <c r="FW1370" s="2"/>
      <c r="FX1370" s="2"/>
      <c r="FY1370" s="2"/>
      <c r="FZ1370" s="2"/>
      <c r="GA1370" s="2"/>
      <c r="GB1370" s="2"/>
      <c r="GC1370" s="2"/>
      <c r="GD1370" s="2"/>
      <c r="GE1370" s="2"/>
      <c r="GF1370" s="2"/>
      <c r="GG1370" s="2"/>
      <c r="GH1370" s="2"/>
      <c r="GI1370" s="2"/>
      <c r="GJ1370" s="2"/>
      <c r="GK1370" s="2"/>
      <c r="GL1370" s="2"/>
      <c r="GM1370" s="2"/>
      <c r="GN1370" s="2"/>
      <c r="GO1370" s="2"/>
      <c r="GP1370" s="2"/>
      <c r="GQ1370" s="2"/>
      <c r="GR1370" s="2"/>
      <c r="GS1370" s="2"/>
      <c r="GT1370" s="2"/>
      <c r="GU1370" s="2"/>
      <c r="GV1370" s="2"/>
      <c r="GW1370" s="2"/>
      <c r="GX1370" s="2"/>
      <c r="GY1370" s="2"/>
      <c r="GZ1370" s="2"/>
      <c r="HA1370" s="2"/>
      <c r="HB1370" s="2"/>
      <c r="HC1370" s="2"/>
      <c r="HD1370" s="2"/>
      <c r="HE1370" s="2"/>
      <c r="HF1370" s="2"/>
      <c r="HG1370" s="2"/>
      <c r="HH1370" s="2"/>
      <c r="HI1370" s="2"/>
      <c r="HJ1370" s="2"/>
      <c r="HK1370" s="2"/>
      <c r="HL1370" s="2"/>
      <c r="HM1370" s="2"/>
      <c r="HN1370" s="2"/>
      <c r="HO1370" s="2"/>
      <c r="HP1370" s="2"/>
      <c r="HQ1370" s="2"/>
      <c r="HR1370" s="2"/>
      <c r="HS1370" s="2"/>
      <c r="HT1370" s="2"/>
      <c r="HU1370" s="2"/>
      <c r="HV1370" s="2"/>
      <c r="HW1370" s="2"/>
      <c r="HX1370" s="2"/>
      <c r="HY1370" s="2"/>
      <c r="HZ1370" s="2"/>
      <c r="IA1370" s="2"/>
      <c r="IB1370" s="2"/>
      <c r="IC1370" s="2"/>
      <c r="ID1370" s="2"/>
      <c r="IE1370" s="2"/>
      <c r="IF1370" s="2"/>
      <c r="IG1370" s="2"/>
    </row>
    <row r="1371" spans="1:241" s="3" customFormat="1" x14ac:dyDescent="0.25">
      <c r="A1371" s="33"/>
      <c r="B1371" s="29"/>
      <c r="C1371" s="29"/>
      <c r="D1371" s="30"/>
      <c r="E1371" s="29"/>
      <c r="F1371" s="29"/>
      <c r="G1371" s="29"/>
      <c r="H1371" s="29"/>
      <c r="L1371" s="57"/>
      <c r="M1371" s="57"/>
      <c r="N1371" s="57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  <c r="CA1371" s="2"/>
      <c r="CB1371" s="2"/>
      <c r="CC1371" s="2"/>
      <c r="CD1371" s="2"/>
      <c r="CE1371" s="2"/>
      <c r="CF1371" s="2"/>
      <c r="CG1371" s="2"/>
      <c r="CH1371" s="2"/>
      <c r="CI1371" s="2"/>
      <c r="CJ1371" s="2"/>
      <c r="CK1371" s="2"/>
      <c r="CL1371" s="2"/>
      <c r="CM1371" s="2"/>
      <c r="CN1371" s="2"/>
      <c r="CO1371" s="2"/>
      <c r="CP1371" s="2"/>
      <c r="CQ1371" s="2"/>
      <c r="CR1371" s="2"/>
      <c r="CS1371" s="2"/>
      <c r="CT1371" s="2"/>
      <c r="CU1371" s="2"/>
      <c r="CV1371" s="2"/>
      <c r="CW1371" s="2"/>
      <c r="CX1371" s="2"/>
      <c r="CY1371" s="2"/>
      <c r="CZ1371" s="2"/>
      <c r="DA1371" s="2"/>
      <c r="DB1371" s="2"/>
      <c r="DC1371" s="2"/>
      <c r="DD1371" s="2"/>
      <c r="DE1371" s="2"/>
      <c r="DF1371" s="2"/>
      <c r="DG1371" s="2"/>
      <c r="DH1371" s="2"/>
      <c r="DI1371" s="2"/>
      <c r="DJ1371" s="2"/>
      <c r="DK1371" s="2"/>
      <c r="DL1371" s="2"/>
      <c r="DM1371" s="2"/>
      <c r="DN1371" s="2"/>
      <c r="DO1371" s="2"/>
      <c r="DP1371" s="2"/>
      <c r="DQ1371" s="2"/>
      <c r="DR1371" s="2"/>
      <c r="DS1371" s="2"/>
      <c r="DT1371" s="2"/>
      <c r="DU1371" s="2"/>
      <c r="DV1371" s="2"/>
      <c r="DW1371" s="2"/>
      <c r="DX1371" s="2"/>
      <c r="DY1371" s="2"/>
      <c r="DZ1371" s="2"/>
      <c r="EA1371" s="2"/>
      <c r="EB1371" s="2"/>
      <c r="EC1371" s="2"/>
      <c r="ED1371" s="2"/>
      <c r="EE1371" s="2"/>
      <c r="EF1371" s="2"/>
      <c r="EG1371" s="2"/>
      <c r="EH1371" s="2"/>
      <c r="EI1371" s="2"/>
      <c r="EJ1371" s="2"/>
      <c r="EK1371" s="2"/>
      <c r="EL1371" s="2"/>
      <c r="EM1371" s="2"/>
      <c r="EN1371" s="2"/>
      <c r="EO1371" s="2"/>
      <c r="EP1371" s="2"/>
      <c r="EQ1371" s="2"/>
      <c r="ER1371" s="2"/>
      <c r="ES1371" s="2"/>
      <c r="ET1371" s="2"/>
      <c r="EU1371" s="2"/>
      <c r="EV1371" s="2"/>
      <c r="EW1371" s="2"/>
      <c r="EX1371" s="2"/>
      <c r="EY1371" s="2"/>
      <c r="EZ1371" s="2"/>
      <c r="FA1371" s="2"/>
      <c r="FB1371" s="2"/>
      <c r="FC1371" s="2"/>
      <c r="FD1371" s="2"/>
      <c r="FE1371" s="2"/>
      <c r="FF1371" s="2"/>
      <c r="FG1371" s="2"/>
      <c r="FH1371" s="2"/>
      <c r="FI1371" s="2"/>
      <c r="FJ1371" s="2"/>
      <c r="FK1371" s="2"/>
      <c r="FL1371" s="2"/>
      <c r="FM1371" s="2"/>
      <c r="FN1371" s="2"/>
      <c r="FO1371" s="2"/>
      <c r="FP1371" s="2"/>
      <c r="FQ1371" s="2"/>
      <c r="FR1371" s="2"/>
      <c r="FS1371" s="2"/>
      <c r="FT1371" s="2"/>
      <c r="FU1371" s="2"/>
      <c r="FV1371" s="2"/>
      <c r="FW1371" s="2"/>
      <c r="FX1371" s="2"/>
      <c r="FY1371" s="2"/>
      <c r="FZ1371" s="2"/>
      <c r="GA1371" s="2"/>
      <c r="GB1371" s="2"/>
      <c r="GC1371" s="2"/>
      <c r="GD1371" s="2"/>
      <c r="GE1371" s="2"/>
      <c r="GF1371" s="2"/>
      <c r="GG1371" s="2"/>
      <c r="GH1371" s="2"/>
      <c r="GI1371" s="2"/>
      <c r="GJ1371" s="2"/>
      <c r="GK1371" s="2"/>
      <c r="GL1371" s="2"/>
      <c r="GM1371" s="2"/>
      <c r="GN1371" s="2"/>
      <c r="GO1371" s="2"/>
      <c r="GP1371" s="2"/>
      <c r="GQ1371" s="2"/>
      <c r="GR1371" s="2"/>
      <c r="GS1371" s="2"/>
      <c r="GT1371" s="2"/>
      <c r="GU1371" s="2"/>
      <c r="GV1371" s="2"/>
      <c r="GW1371" s="2"/>
      <c r="GX1371" s="2"/>
      <c r="GY1371" s="2"/>
      <c r="GZ1371" s="2"/>
      <c r="HA1371" s="2"/>
      <c r="HB1371" s="2"/>
      <c r="HC1371" s="2"/>
      <c r="HD1371" s="2"/>
      <c r="HE1371" s="2"/>
      <c r="HF1371" s="2"/>
      <c r="HG1371" s="2"/>
      <c r="HH1371" s="2"/>
      <c r="HI1371" s="2"/>
      <c r="HJ1371" s="2"/>
      <c r="HK1371" s="2"/>
      <c r="HL1371" s="2"/>
      <c r="HM1371" s="2"/>
      <c r="HN1371" s="2"/>
      <c r="HO1371" s="2"/>
      <c r="HP1371" s="2"/>
      <c r="HQ1371" s="2"/>
      <c r="HR1371" s="2"/>
      <c r="HS1371" s="2"/>
      <c r="HT1371" s="2"/>
      <c r="HU1371" s="2"/>
      <c r="HV1371" s="2"/>
      <c r="HW1371" s="2"/>
      <c r="HX1371" s="2"/>
      <c r="HY1371" s="2"/>
      <c r="HZ1371" s="2"/>
      <c r="IA1371" s="2"/>
      <c r="IB1371" s="2"/>
      <c r="IC1371" s="2"/>
      <c r="ID1371" s="2"/>
      <c r="IE1371" s="2"/>
      <c r="IF1371" s="2"/>
      <c r="IG1371" s="2"/>
    </row>
    <row r="1372" spans="1:241" s="3" customFormat="1" x14ac:dyDescent="0.25">
      <c r="A1372" s="33"/>
      <c r="B1372" s="29"/>
      <c r="C1372" s="29"/>
      <c r="D1372" s="30"/>
      <c r="E1372" s="29"/>
      <c r="F1372" s="29"/>
      <c r="G1372" s="29"/>
      <c r="H1372" s="29"/>
      <c r="L1372" s="57"/>
      <c r="M1372" s="57"/>
      <c r="N1372" s="57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  <c r="CB1372" s="2"/>
      <c r="CC1372" s="2"/>
      <c r="CD1372" s="2"/>
      <c r="CE1372" s="2"/>
      <c r="CF1372" s="2"/>
      <c r="CG1372" s="2"/>
      <c r="CH1372" s="2"/>
      <c r="CI1372" s="2"/>
      <c r="CJ1372" s="2"/>
      <c r="CK1372" s="2"/>
      <c r="CL1372" s="2"/>
      <c r="CM1372" s="2"/>
      <c r="CN1372" s="2"/>
      <c r="CO1372" s="2"/>
      <c r="CP1372" s="2"/>
      <c r="CQ1372" s="2"/>
      <c r="CR1372" s="2"/>
      <c r="CS1372" s="2"/>
      <c r="CT1372" s="2"/>
      <c r="CU1372" s="2"/>
      <c r="CV1372" s="2"/>
      <c r="CW1372" s="2"/>
      <c r="CX1372" s="2"/>
      <c r="CY1372" s="2"/>
      <c r="CZ1372" s="2"/>
      <c r="DA1372" s="2"/>
      <c r="DB1372" s="2"/>
      <c r="DC1372" s="2"/>
      <c r="DD1372" s="2"/>
      <c r="DE1372" s="2"/>
      <c r="DF1372" s="2"/>
      <c r="DG1372" s="2"/>
      <c r="DH1372" s="2"/>
      <c r="DI1372" s="2"/>
      <c r="DJ1372" s="2"/>
      <c r="DK1372" s="2"/>
      <c r="DL1372" s="2"/>
      <c r="DM1372" s="2"/>
      <c r="DN1372" s="2"/>
      <c r="DO1372" s="2"/>
      <c r="DP1372" s="2"/>
      <c r="DQ1372" s="2"/>
      <c r="DR1372" s="2"/>
      <c r="DS1372" s="2"/>
      <c r="DT1372" s="2"/>
      <c r="DU1372" s="2"/>
      <c r="DV1372" s="2"/>
      <c r="DW1372" s="2"/>
      <c r="DX1372" s="2"/>
      <c r="DY1372" s="2"/>
      <c r="DZ1372" s="2"/>
      <c r="EA1372" s="2"/>
      <c r="EB1372" s="2"/>
      <c r="EC1372" s="2"/>
      <c r="ED1372" s="2"/>
      <c r="EE1372" s="2"/>
      <c r="EF1372" s="2"/>
      <c r="EG1372" s="2"/>
      <c r="EH1372" s="2"/>
      <c r="EI1372" s="2"/>
      <c r="EJ1372" s="2"/>
      <c r="EK1372" s="2"/>
      <c r="EL1372" s="2"/>
      <c r="EM1372" s="2"/>
      <c r="EN1372" s="2"/>
      <c r="EO1372" s="2"/>
      <c r="EP1372" s="2"/>
      <c r="EQ1372" s="2"/>
      <c r="ER1372" s="2"/>
      <c r="ES1372" s="2"/>
      <c r="ET1372" s="2"/>
      <c r="EU1372" s="2"/>
      <c r="EV1372" s="2"/>
      <c r="EW1372" s="2"/>
      <c r="EX1372" s="2"/>
      <c r="EY1372" s="2"/>
      <c r="EZ1372" s="2"/>
      <c r="FA1372" s="2"/>
      <c r="FB1372" s="2"/>
      <c r="FC1372" s="2"/>
      <c r="FD1372" s="2"/>
      <c r="FE1372" s="2"/>
      <c r="FF1372" s="2"/>
      <c r="FG1372" s="2"/>
      <c r="FH1372" s="2"/>
      <c r="FI1372" s="2"/>
      <c r="FJ1372" s="2"/>
      <c r="FK1372" s="2"/>
      <c r="FL1372" s="2"/>
      <c r="FM1372" s="2"/>
      <c r="FN1372" s="2"/>
      <c r="FO1372" s="2"/>
      <c r="FP1372" s="2"/>
      <c r="FQ1372" s="2"/>
      <c r="FR1372" s="2"/>
      <c r="FS1372" s="2"/>
      <c r="FT1372" s="2"/>
      <c r="FU1372" s="2"/>
      <c r="FV1372" s="2"/>
      <c r="FW1372" s="2"/>
      <c r="FX1372" s="2"/>
      <c r="FY1372" s="2"/>
      <c r="FZ1372" s="2"/>
      <c r="GA1372" s="2"/>
      <c r="GB1372" s="2"/>
      <c r="GC1372" s="2"/>
      <c r="GD1372" s="2"/>
      <c r="GE1372" s="2"/>
      <c r="GF1372" s="2"/>
      <c r="GG1372" s="2"/>
      <c r="GH1372" s="2"/>
      <c r="GI1372" s="2"/>
      <c r="GJ1372" s="2"/>
      <c r="GK1372" s="2"/>
      <c r="GL1372" s="2"/>
      <c r="GM1372" s="2"/>
      <c r="GN1372" s="2"/>
      <c r="GO1372" s="2"/>
      <c r="GP1372" s="2"/>
      <c r="GQ1372" s="2"/>
      <c r="GR1372" s="2"/>
      <c r="GS1372" s="2"/>
      <c r="GT1372" s="2"/>
      <c r="GU1372" s="2"/>
      <c r="GV1372" s="2"/>
      <c r="GW1372" s="2"/>
      <c r="GX1372" s="2"/>
      <c r="GY1372" s="2"/>
      <c r="GZ1372" s="2"/>
      <c r="HA1372" s="2"/>
      <c r="HB1372" s="2"/>
      <c r="HC1372" s="2"/>
      <c r="HD1372" s="2"/>
      <c r="HE1372" s="2"/>
      <c r="HF1372" s="2"/>
      <c r="HG1372" s="2"/>
      <c r="HH1372" s="2"/>
      <c r="HI1372" s="2"/>
      <c r="HJ1372" s="2"/>
      <c r="HK1372" s="2"/>
      <c r="HL1372" s="2"/>
      <c r="HM1372" s="2"/>
      <c r="HN1372" s="2"/>
      <c r="HO1372" s="2"/>
      <c r="HP1372" s="2"/>
      <c r="HQ1372" s="2"/>
      <c r="HR1372" s="2"/>
      <c r="HS1372" s="2"/>
      <c r="HT1372" s="2"/>
      <c r="HU1372" s="2"/>
      <c r="HV1372" s="2"/>
      <c r="HW1372" s="2"/>
      <c r="HX1372" s="2"/>
      <c r="HY1372" s="2"/>
      <c r="HZ1372" s="2"/>
      <c r="IA1372" s="2"/>
      <c r="IB1372" s="2"/>
      <c r="IC1372" s="2"/>
      <c r="ID1372" s="2"/>
      <c r="IE1372" s="2"/>
      <c r="IF1372" s="2"/>
      <c r="IG1372" s="2"/>
    </row>
    <row r="1373" spans="1:241" s="3" customFormat="1" x14ac:dyDescent="0.25">
      <c r="A1373" s="33"/>
      <c r="B1373" s="29"/>
      <c r="C1373" s="29"/>
      <c r="D1373" s="30"/>
      <c r="E1373" s="29"/>
      <c r="F1373" s="29"/>
      <c r="G1373" s="29"/>
      <c r="H1373" s="29"/>
      <c r="L1373" s="57"/>
      <c r="M1373" s="57"/>
      <c r="N1373" s="57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  <c r="CA1373" s="2"/>
      <c r="CB1373" s="2"/>
      <c r="CC1373" s="2"/>
      <c r="CD1373" s="2"/>
      <c r="CE1373" s="2"/>
      <c r="CF1373" s="2"/>
      <c r="CG1373" s="2"/>
      <c r="CH1373" s="2"/>
      <c r="CI1373" s="2"/>
      <c r="CJ1373" s="2"/>
      <c r="CK1373" s="2"/>
      <c r="CL1373" s="2"/>
      <c r="CM1373" s="2"/>
      <c r="CN1373" s="2"/>
      <c r="CO1373" s="2"/>
      <c r="CP1373" s="2"/>
      <c r="CQ1373" s="2"/>
      <c r="CR1373" s="2"/>
      <c r="CS1373" s="2"/>
      <c r="CT1373" s="2"/>
      <c r="CU1373" s="2"/>
      <c r="CV1373" s="2"/>
      <c r="CW1373" s="2"/>
      <c r="CX1373" s="2"/>
      <c r="CY1373" s="2"/>
      <c r="CZ1373" s="2"/>
      <c r="DA1373" s="2"/>
      <c r="DB1373" s="2"/>
      <c r="DC1373" s="2"/>
      <c r="DD1373" s="2"/>
      <c r="DE1373" s="2"/>
      <c r="DF1373" s="2"/>
      <c r="DG1373" s="2"/>
      <c r="DH1373" s="2"/>
      <c r="DI1373" s="2"/>
      <c r="DJ1373" s="2"/>
      <c r="DK1373" s="2"/>
      <c r="DL1373" s="2"/>
      <c r="DM1373" s="2"/>
      <c r="DN1373" s="2"/>
      <c r="DO1373" s="2"/>
      <c r="DP1373" s="2"/>
      <c r="DQ1373" s="2"/>
      <c r="DR1373" s="2"/>
      <c r="DS1373" s="2"/>
      <c r="DT1373" s="2"/>
      <c r="DU1373" s="2"/>
      <c r="DV1373" s="2"/>
      <c r="DW1373" s="2"/>
      <c r="DX1373" s="2"/>
      <c r="DY1373" s="2"/>
      <c r="DZ1373" s="2"/>
      <c r="EA1373" s="2"/>
      <c r="EB1373" s="2"/>
      <c r="EC1373" s="2"/>
      <c r="ED1373" s="2"/>
      <c r="EE1373" s="2"/>
      <c r="EF1373" s="2"/>
      <c r="EG1373" s="2"/>
      <c r="EH1373" s="2"/>
      <c r="EI1373" s="2"/>
      <c r="EJ1373" s="2"/>
      <c r="EK1373" s="2"/>
      <c r="EL1373" s="2"/>
      <c r="EM1373" s="2"/>
      <c r="EN1373" s="2"/>
      <c r="EO1373" s="2"/>
      <c r="EP1373" s="2"/>
      <c r="EQ1373" s="2"/>
      <c r="ER1373" s="2"/>
      <c r="ES1373" s="2"/>
      <c r="ET1373" s="2"/>
      <c r="EU1373" s="2"/>
      <c r="EV1373" s="2"/>
      <c r="EW1373" s="2"/>
      <c r="EX1373" s="2"/>
      <c r="EY1373" s="2"/>
      <c r="EZ1373" s="2"/>
      <c r="FA1373" s="2"/>
      <c r="FB1373" s="2"/>
      <c r="FC1373" s="2"/>
      <c r="FD1373" s="2"/>
      <c r="FE1373" s="2"/>
      <c r="FF1373" s="2"/>
      <c r="FG1373" s="2"/>
      <c r="FH1373" s="2"/>
      <c r="FI1373" s="2"/>
      <c r="FJ1373" s="2"/>
      <c r="FK1373" s="2"/>
      <c r="FL1373" s="2"/>
      <c r="FM1373" s="2"/>
      <c r="FN1373" s="2"/>
      <c r="FO1373" s="2"/>
      <c r="FP1373" s="2"/>
      <c r="FQ1373" s="2"/>
      <c r="FR1373" s="2"/>
      <c r="FS1373" s="2"/>
      <c r="FT1373" s="2"/>
      <c r="FU1373" s="2"/>
      <c r="FV1373" s="2"/>
      <c r="FW1373" s="2"/>
      <c r="FX1373" s="2"/>
      <c r="FY1373" s="2"/>
      <c r="FZ1373" s="2"/>
      <c r="GA1373" s="2"/>
      <c r="GB1373" s="2"/>
      <c r="GC1373" s="2"/>
      <c r="GD1373" s="2"/>
      <c r="GE1373" s="2"/>
      <c r="GF1373" s="2"/>
      <c r="GG1373" s="2"/>
      <c r="GH1373" s="2"/>
      <c r="GI1373" s="2"/>
      <c r="GJ1373" s="2"/>
      <c r="GK1373" s="2"/>
      <c r="GL1373" s="2"/>
      <c r="GM1373" s="2"/>
      <c r="GN1373" s="2"/>
      <c r="GO1373" s="2"/>
      <c r="GP1373" s="2"/>
      <c r="GQ1373" s="2"/>
      <c r="GR1373" s="2"/>
      <c r="GS1373" s="2"/>
      <c r="GT1373" s="2"/>
      <c r="GU1373" s="2"/>
      <c r="GV1373" s="2"/>
      <c r="GW1373" s="2"/>
      <c r="GX1373" s="2"/>
      <c r="GY1373" s="2"/>
      <c r="GZ1373" s="2"/>
      <c r="HA1373" s="2"/>
      <c r="HB1373" s="2"/>
      <c r="HC1373" s="2"/>
      <c r="HD1373" s="2"/>
      <c r="HE1373" s="2"/>
      <c r="HF1373" s="2"/>
      <c r="HG1373" s="2"/>
      <c r="HH1373" s="2"/>
      <c r="HI1373" s="2"/>
      <c r="HJ1373" s="2"/>
      <c r="HK1373" s="2"/>
      <c r="HL1373" s="2"/>
      <c r="HM1373" s="2"/>
      <c r="HN1373" s="2"/>
      <c r="HO1373" s="2"/>
      <c r="HP1373" s="2"/>
      <c r="HQ1373" s="2"/>
      <c r="HR1373" s="2"/>
      <c r="HS1373" s="2"/>
      <c r="HT1373" s="2"/>
      <c r="HU1373" s="2"/>
      <c r="HV1373" s="2"/>
      <c r="HW1373" s="2"/>
      <c r="HX1373" s="2"/>
      <c r="HY1373" s="2"/>
      <c r="HZ1373" s="2"/>
      <c r="IA1373" s="2"/>
      <c r="IB1373" s="2"/>
      <c r="IC1373" s="2"/>
      <c r="ID1373" s="2"/>
      <c r="IE1373" s="2"/>
      <c r="IF1373" s="2"/>
      <c r="IG1373" s="2"/>
    </row>
    <row r="1374" spans="1:241" s="3" customFormat="1" x14ac:dyDescent="0.25">
      <c r="A1374" s="33"/>
      <c r="B1374" s="29"/>
      <c r="C1374" s="29"/>
      <c r="D1374" s="30"/>
      <c r="E1374" s="29"/>
      <c r="F1374" s="29"/>
      <c r="G1374" s="29"/>
      <c r="H1374" s="29"/>
      <c r="L1374" s="57"/>
      <c r="M1374" s="57"/>
      <c r="N1374" s="57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  <c r="CA1374" s="2"/>
      <c r="CB1374" s="2"/>
      <c r="CC1374" s="2"/>
      <c r="CD1374" s="2"/>
      <c r="CE1374" s="2"/>
      <c r="CF1374" s="2"/>
      <c r="CG1374" s="2"/>
      <c r="CH1374" s="2"/>
      <c r="CI1374" s="2"/>
      <c r="CJ1374" s="2"/>
      <c r="CK1374" s="2"/>
      <c r="CL1374" s="2"/>
      <c r="CM1374" s="2"/>
      <c r="CN1374" s="2"/>
      <c r="CO1374" s="2"/>
      <c r="CP1374" s="2"/>
      <c r="CQ1374" s="2"/>
      <c r="CR1374" s="2"/>
      <c r="CS1374" s="2"/>
      <c r="CT1374" s="2"/>
      <c r="CU1374" s="2"/>
      <c r="CV1374" s="2"/>
      <c r="CW1374" s="2"/>
      <c r="CX1374" s="2"/>
      <c r="CY1374" s="2"/>
      <c r="CZ1374" s="2"/>
      <c r="DA1374" s="2"/>
      <c r="DB1374" s="2"/>
      <c r="DC1374" s="2"/>
      <c r="DD1374" s="2"/>
      <c r="DE1374" s="2"/>
      <c r="DF1374" s="2"/>
      <c r="DG1374" s="2"/>
      <c r="DH1374" s="2"/>
      <c r="DI1374" s="2"/>
      <c r="DJ1374" s="2"/>
      <c r="DK1374" s="2"/>
      <c r="DL1374" s="2"/>
      <c r="DM1374" s="2"/>
      <c r="DN1374" s="2"/>
      <c r="DO1374" s="2"/>
      <c r="DP1374" s="2"/>
      <c r="DQ1374" s="2"/>
      <c r="DR1374" s="2"/>
      <c r="DS1374" s="2"/>
      <c r="DT1374" s="2"/>
      <c r="DU1374" s="2"/>
      <c r="DV1374" s="2"/>
      <c r="DW1374" s="2"/>
      <c r="DX1374" s="2"/>
      <c r="DY1374" s="2"/>
      <c r="DZ1374" s="2"/>
      <c r="EA1374" s="2"/>
      <c r="EB1374" s="2"/>
      <c r="EC1374" s="2"/>
      <c r="ED1374" s="2"/>
      <c r="EE1374" s="2"/>
      <c r="EF1374" s="2"/>
      <c r="EG1374" s="2"/>
      <c r="EH1374" s="2"/>
      <c r="EI1374" s="2"/>
      <c r="EJ1374" s="2"/>
      <c r="EK1374" s="2"/>
      <c r="EL1374" s="2"/>
      <c r="EM1374" s="2"/>
      <c r="EN1374" s="2"/>
      <c r="EO1374" s="2"/>
      <c r="EP1374" s="2"/>
      <c r="EQ1374" s="2"/>
      <c r="ER1374" s="2"/>
      <c r="ES1374" s="2"/>
      <c r="ET1374" s="2"/>
      <c r="EU1374" s="2"/>
      <c r="EV1374" s="2"/>
      <c r="EW1374" s="2"/>
      <c r="EX1374" s="2"/>
      <c r="EY1374" s="2"/>
      <c r="EZ1374" s="2"/>
      <c r="FA1374" s="2"/>
      <c r="FB1374" s="2"/>
      <c r="FC1374" s="2"/>
      <c r="FD1374" s="2"/>
      <c r="FE1374" s="2"/>
      <c r="FF1374" s="2"/>
      <c r="FG1374" s="2"/>
      <c r="FH1374" s="2"/>
      <c r="FI1374" s="2"/>
      <c r="FJ1374" s="2"/>
      <c r="FK1374" s="2"/>
      <c r="FL1374" s="2"/>
      <c r="FM1374" s="2"/>
      <c r="FN1374" s="2"/>
      <c r="FO1374" s="2"/>
      <c r="FP1374" s="2"/>
      <c r="FQ1374" s="2"/>
      <c r="FR1374" s="2"/>
      <c r="FS1374" s="2"/>
      <c r="FT1374" s="2"/>
      <c r="FU1374" s="2"/>
      <c r="FV1374" s="2"/>
      <c r="FW1374" s="2"/>
      <c r="FX1374" s="2"/>
      <c r="FY1374" s="2"/>
      <c r="FZ1374" s="2"/>
      <c r="GA1374" s="2"/>
      <c r="GB1374" s="2"/>
      <c r="GC1374" s="2"/>
      <c r="GD1374" s="2"/>
      <c r="GE1374" s="2"/>
      <c r="GF1374" s="2"/>
      <c r="GG1374" s="2"/>
      <c r="GH1374" s="2"/>
      <c r="GI1374" s="2"/>
      <c r="GJ1374" s="2"/>
      <c r="GK1374" s="2"/>
      <c r="GL1374" s="2"/>
      <c r="GM1374" s="2"/>
      <c r="GN1374" s="2"/>
      <c r="GO1374" s="2"/>
      <c r="GP1374" s="2"/>
      <c r="GQ1374" s="2"/>
      <c r="GR1374" s="2"/>
      <c r="GS1374" s="2"/>
      <c r="GT1374" s="2"/>
      <c r="GU1374" s="2"/>
      <c r="GV1374" s="2"/>
      <c r="GW1374" s="2"/>
      <c r="GX1374" s="2"/>
      <c r="GY1374" s="2"/>
      <c r="GZ1374" s="2"/>
      <c r="HA1374" s="2"/>
      <c r="HB1374" s="2"/>
      <c r="HC1374" s="2"/>
      <c r="HD1374" s="2"/>
      <c r="HE1374" s="2"/>
      <c r="HF1374" s="2"/>
      <c r="HG1374" s="2"/>
      <c r="HH1374" s="2"/>
      <c r="HI1374" s="2"/>
      <c r="HJ1374" s="2"/>
      <c r="HK1374" s="2"/>
      <c r="HL1374" s="2"/>
      <c r="HM1374" s="2"/>
      <c r="HN1374" s="2"/>
      <c r="HO1374" s="2"/>
      <c r="HP1374" s="2"/>
      <c r="HQ1374" s="2"/>
      <c r="HR1374" s="2"/>
      <c r="HS1374" s="2"/>
      <c r="HT1374" s="2"/>
      <c r="HU1374" s="2"/>
      <c r="HV1374" s="2"/>
      <c r="HW1374" s="2"/>
      <c r="HX1374" s="2"/>
      <c r="HY1374" s="2"/>
      <c r="HZ1374" s="2"/>
      <c r="IA1374" s="2"/>
      <c r="IB1374" s="2"/>
      <c r="IC1374" s="2"/>
      <c r="ID1374" s="2"/>
      <c r="IE1374" s="2"/>
      <c r="IF1374" s="2"/>
      <c r="IG1374" s="2"/>
    </row>
    <row r="1375" spans="1:241" s="3" customFormat="1" x14ac:dyDescent="0.25">
      <c r="A1375" s="33"/>
      <c r="B1375" s="29"/>
      <c r="C1375" s="29"/>
      <c r="D1375" s="30"/>
      <c r="E1375" s="29"/>
      <c r="F1375" s="29"/>
      <c r="G1375" s="29"/>
      <c r="H1375" s="29"/>
      <c r="L1375" s="57"/>
      <c r="M1375" s="57"/>
      <c r="N1375" s="57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  <c r="CA1375" s="2"/>
      <c r="CB1375" s="2"/>
      <c r="CC1375" s="2"/>
      <c r="CD1375" s="2"/>
      <c r="CE1375" s="2"/>
      <c r="CF1375" s="2"/>
      <c r="CG1375" s="2"/>
      <c r="CH1375" s="2"/>
      <c r="CI1375" s="2"/>
      <c r="CJ1375" s="2"/>
      <c r="CK1375" s="2"/>
      <c r="CL1375" s="2"/>
      <c r="CM1375" s="2"/>
      <c r="CN1375" s="2"/>
      <c r="CO1375" s="2"/>
      <c r="CP1375" s="2"/>
      <c r="CQ1375" s="2"/>
      <c r="CR1375" s="2"/>
      <c r="CS1375" s="2"/>
      <c r="CT1375" s="2"/>
      <c r="CU1375" s="2"/>
      <c r="CV1375" s="2"/>
      <c r="CW1375" s="2"/>
      <c r="CX1375" s="2"/>
      <c r="CY1375" s="2"/>
      <c r="CZ1375" s="2"/>
      <c r="DA1375" s="2"/>
      <c r="DB1375" s="2"/>
      <c r="DC1375" s="2"/>
      <c r="DD1375" s="2"/>
      <c r="DE1375" s="2"/>
      <c r="DF1375" s="2"/>
      <c r="DG1375" s="2"/>
      <c r="DH1375" s="2"/>
      <c r="DI1375" s="2"/>
      <c r="DJ1375" s="2"/>
      <c r="DK1375" s="2"/>
      <c r="DL1375" s="2"/>
      <c r="DM1375" s="2"/>
      <c r="DN1375" s="2"/>
      <c r="DO1375" s="2"/>
      <c r="DP1375" s="2"/>
      <c r="DQ1375" s="2"/>
      <c r="DR1375" s="2"/>
      <c r="DS1375" s="2"/>
      <c r="DT1375" s="2"/>
      <c r="DU1375" s="2"/>
      <c r="DV1375" s="2"/>
      <c r="DW1375" s="2"/>
      <c r="DX1375" s="2"/>
      <c r="DY1375" s="2"/>
      <c r="DZ1375" s="2"/>
      <c r="EA1375" s="2"/>
      <c r="EB1375" s="2"/>
      <c r="EC1375" s="2"/>
      <c r="ED1375" s="2"/>
      <c r="EE1375" s="2"/>
      <c r="EF1375" s="2"/>
      <c r="EG1375" s="2"/>
      <c r="EH1375" s="2"/>
      <c r="EI1375" s="2"/>
      <c r="EJ1375" s="2"/>
      <c r="EK1375" s="2"/>
      <c r="EL1375" s="2"/>
      <c r="EM1375" s="2"/>
      <c r="EN1375" s="2"/>
      <c r="EO1375" s="2"/>
      <c r="EP1375" s="2"/>
      <c r="EQ1375" s="2"/>
      <c r="ER1375" s="2"/>
      <c r="ES1375" s="2"/>
      <c r="ET1375" s="2"/>
      <c r="EU1375" s="2"/>
      <c r="EV1375" s="2"/>
      <c r="EW1375" s="2"/>
      <c r="EX1375" s="2"/>
      <c r="EY1375" s="2"/>
      <c r="EZ1375" s="2"/>
      <c r="FA1375" s="2"/>
      <c r="FB1375" s="2"/>
      <c r="FC1375" s="2"/>
      <c r="FD1375" s="2"/>
      <c r="FE1375" s="2"/>
      <c r="FF1375" s="2"/>
      <c r="FG1375" s="2"/>
      <c r="FH1375" s="2"/>
      <c r="FI1375" s="2"/>
      <c r="FJ1375" s="2"/>
      <c r="FK1375" s="2"/>
      <c r="FL1375" s="2"/>
      <c r="FM1375" s="2"/>
      <c r="FN1375" s="2"/>
      <c r="FO1375" s="2"/>
      <c r="FP1375" s="2"/>
      <c r="FQ1375" s="2"/>
      <c r="FR1375" s="2"/>
      <c r="FS1375" s="2"/>
      <c r="FT1375" s="2"/>
      <c r="FU1375" s="2"/>
      <c r="FV1375" s="2"/>
      <c r="FW1375" s="2"/>
      <c r="FX1375" s="2"/>
      <c r="FY1375" s="2"/>
      <c r="FZ1375" s="2"/>
      <c r="GA1375" s="2"/>
      <c r="GB1375" s="2"/>
      <c r="GC1375" s="2"/>
      <c r="GD1375" s="2"/>
      <c r="GE1375" s="2"/>
      <c r="GF1375" s="2"/>
      <c r="GG1375" s="2"/>
      <c r="GH1375" s="2"/>
      <c r="GI1375" s="2"/>
      <c r="GJ1375" s="2"/>
      <c r="GK1375" s="2"/>
      <c r="GL1375" s="2"/>
      <c r="GM1375" s="2"/>
      <c r="GN1375" s="2"/>
      <c r="GO1375" s="2"/>
      <c r="GP1375" s="2"/>
      <c r="GQ1375" s="2"/>
      <c r="GR1375" s="2"/>
      <c r="GS1375" s="2"/>
      <c r="GT1375" s="2"/>
      <c r="GU1375" s="2"/>
      <c r="GV1375" s="2"/>
      <c r="GW1375" s="2"/>
      <c r="GX1375" s="2"/>
      <c r="GY1375" s="2"/>
      <c r="GZ1375" s="2"/>
      <c r="HA1375" s="2"/>
      <c r="HB1375" s="2"/>
      <c r="HC1375" s="2"/>
      <c r="HD1375" s="2"/>
      <c r="HE1375" s="2"/>
      <c r="HF1375" s="2"/>
      <c r="HG1375" s="2"/>
      <c r="HH1375" s="2"/>
      <c r="HI1375" s="2"/>
      <c r="HJ1375" s="2"/>
      <c r="HK1375" s="2"/>
      <c r="HL1375" s="2"/>
      <c r="HM1375" s="2"/>
      <c r="HN1375" s="2"/>
      <c r="HO1375" s="2"/>
      <c r="HP1375" s="2"/>
      <c r="HQ1375" s="2"/>
      <c r="HR1375" s="2"/>
      <c r="HS1375" s="2"/>
      <c r="HT1375" s="2"/>
      <c r="HU1375" s="2"/>
      <c r="HV1375" s="2"/>
      <c r="HW1375" s="2"/>
      <c r="HX1375" s="2"/>
      <c r="HY1375" s="2"/>
      <c r="HZ1375" s="2"/>
      <c r="IA1375" s="2"/>
      <c r="IB1375" s="2"/>
      <c r="IC1375" s="2"/>
      <c r="ID1375" s="2"/>
      <c r="IE1375" s="2"/>
      <c r="IF1375" s="2"/>
      <c r="IG1375" s="2"/>
    </row>
    <row r="1376" spans="1:241" s="3" customFormat="1" x14ac:dyDescent="0.25">
      <c r="A1376" s="33"/>
      <c r="B1376" s="29"/>
      <c r="C1376" s="29"/>
      <c r="D1376" s="30"/>
      <c r="E1376" s="29"/>
      <c r="F1376" s="29"/>
      <c r="G1376" s="29"/>
      <c r="H1376" s="29"/>
      <c r="L1376" s="57"/>
      <c r="M1376" s="57"/>
      <c r="N1376" s="57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  <c r="CA1376" s="2"/>
      <c r="CB1376" s="2"/>
      <c r="CC1376" s="2"/>
      <c r="CD1376" s="2"/>
      <c r="CE1376" s="2"/>
      <c r="CF1376" s="2"/>
      <c r="CG1376" s="2"/>
      <c r="CH1376" s="2"/>
      <c r="CI1376" s="2"/>
      <c r="CJ1376" s="2"/>
      <c r="CK1376" s="2"/>
      <c r="CL1376" s="2"/>
      <c r="CM1376" s="2"/>
      <c r="CN1376" s="2"/>
      <c r="CO1376" s="2"/>
      <c r="CP1376" s="2"/>
      <c r="CQ1376" s="2"/>
      <c r="CR1376" s="2"/>
      <c r="CS1376" s="2"/>
      <c r="CT1376" s="2"/>
      <c r="CU1376" s="2"/>
      <c r="CV1376" s="2"/>
      <c r="CW1376" s="2"/>
      <c r="CX1376" s="2"/>
      <c r="CY1376" s="2"/>
      <c r="CZ1376" s="2"/>
      <c r="DA1376" s="2"/>
      <c r="DB1376" s="2"/>
      <c r="DC1376" s="2"/>
      <c r="DD1376" s="2"/>
      <c r="DE1376" s="2"/>
      <c r="DF1376" s="2"/>
      <c r="DG1376" s="2"/>
      <c r="DH1376" s="2"/>
      <c r="DI1376" s="2"/>
      <c r="DJ1376" s="2"/>
      <c r="DK1376" s="2"/>
      <c r="DL1376" s="2"/>
      <c r="DM1376" s="2"/>
      <c r="DN1376" s="2"/>
      <c r="DO1376" s="2"/>
      <c r="DP1376" s="2"/>
      <c r="DQ1376" s="2"/>
      <c r="DR1376" s="2"/>
      <c r="DS1376" s="2"/>
      <c r="DT1376" s="2"/>
      <c r="DU1376" s="2"/>
      <c r="DV1376" s="2"/>
      <c r="DW1376" s="2"/>
      <c r="DX1376" s="2"/>
      <c r="DY1376" s="2"/>
      <c r="DZ1376" s="2"/>
      <c r="EA1376" s="2"/>
      <c r="EB1376" s="2"/>
      <c r="EC1376" s="2"/>
      <c r="ED1376" s="2"/>
      <c r="EE1376" s="2"/>
      <c r="EF1376" s="2"/>
      <c r="EG1376" s="2"/>
      <c r="EH1376" s="2"/>
      <c r="EI1376" s="2"/>
      <c r="EJ1376" s="2"/>
      <c r="EK1376" s="2"/>
      <c r="EL1376" s="2"/>
      <c r="EM1376" s="2"/>
      <c r="EN1376" s="2"/>
      <c r="EO1376" s="2"/>
      <c r="EP1376" s="2"/>
      <c r="EQ1376" s="2"/>
      <c r="ER1376" s="2"/>
      <c r="ES1376" s="2"/>
      <c r="ET1376" s="2"/>
      <c r="EU1376" s="2"/>
      <c r="EV1376" s="2"/>
      <c r="EW1376" s="2"/>
      <c r="EX1376" s="2"/>
      <c r="EY1376" s="2"/>
      <c r="EZ1376" s="2"/>
      <c r="FA1376" s="2"/>
      <c r="FB1376" s="2"/>
      <c r="FC1376" s="2"/>
      <c r="FD1376" s="2"/>
      <c r="FE1376" s="2"/>
      <c r="FF1376" s="2"/>
      <c r="FG1376" s="2"/>
      <c r="FH1376" s="2"/>
      <c r="FI1376" s="2"/>
      <c r="FJ1376" s="2"/>
      <c r="FK1376" s="2"/>
      <c r="FL1376" s="2"/>
      <c r="FM1376" s="2"/>
      <c r="FN1376" s="2"/>
      <c r="FO1376" s="2"/>
      <c r="FP1376" s="2"/>
      <c r="FQ1376" s="2"/>
      <c r="FR1376" s="2"/>
      <c r="FS1376" s="2"/>
      <c r="FT1376" s="2"/>
      <c r="FU1376" s="2"/>
      <c r="FV1376" s="2"/>
      <c r="FW1376" s="2"/>
      <c r="FX1376" s="2"/>
      <c r="FY1376" s="2"/>
      <c r="FZ1376" s="2"/>
      <c r="GA1376" s="2"/>
      <c r="GB1376" s="2"/>
      <c r="GC1376" s="2"/>
      <c r="GD1376" s="2"/>
      <c r="GE1376" s="2"/>
      <c r="GF1376" s="2"/>
      <c r="GG1376" s="2"/>
      <c r="GH1376" s="2"/>
      <c r="GI1376" s="2"/>
      <c r="GJ1376" s="2"/>
      <c r="GK1376" s="2"/>
      <c r="GL1376" s="2"/>
      <c r="GM1376" s="2"/>
      <c r="GN1376" s="2"/>
      <c r="GO1376" s="2"/>
      <c r="GP1376" s="2"/>
      <c r="GQ1376" s="2"/>
      <c r="GR1376" s="2"/>
      <c r="GS1376" s="2"/>
      <c r="GT1376" s="2"/>
      <c r="GU1376" s="2"/>
      <c r="GV1376" s="2"/>
      <c r="GW1376" s="2"/>
      <c r="GX1376" s="2"/>
      <c r="GY1376" s="2"/>
      <c r="GZ1376" s="2"/>
      <c r="HA1376" s="2"/>
      <c r="HB1376" s="2"/>
      <c r="HC1376" s="2"/>
      <c r="HD1376" s="2"/>
      <c r="HE1376" s="2"/>
      <c r="HF1376" s="2"/>
      <c r="HG1376" s="2"/>
      <c r="HH1376" s="2"/>
      <c r="HI1376" s="2"/>
      <c r="HJ1376" s="2"/>
      <c r="HK1376" s="2"/>
      <c r="HL1376" s="2"/>
      <c r="HM1376" s="2"/>
      <c r="HN1376" s="2"/>
      <c r="HO1376" s="2"/>
      <c r="HP1376" s="2"/>
      <c r="HQ1376" s="2"/>
      <c r="HR1376" s="2"/>
      <c r="HS1376" s="2"/>
      <c r="HT1376" s="2"/>
      <c r="HU1376" s="2"/>
      <c r="HV1376" s="2"/>
      <c r="HW1376" s="2"/>
      <c r="HX1376" s="2"/>
      <c r="HY1376" s="2"/>
      <c r="HZ1376" s="2"/>
      <c r="IA1376" s="2"/>
      <c r="IB1376" s="2"/>
      <c r="IC1376" s="2"/>
      <c r="ID1376" s="2"/>
      <c r="IE1376" s="2"/>
      <c r="IF1376" s="2"/>
      <c r="IG1376" s="2"/>
    </row>
    <row r="1377" spans="1:241" s="3" customFormat="1" x14ac:dyDescent="0.25">
      <c r="A1377" s="33"/>
      <c r="B1377" s="29"/>
      <c r="C1377" s="29"/>
      <c r="D1377" s="30"/>
      <c r="E1377" s="29"/>
      <c r="F1377" s="29"/>
      <c r="G1377" s="29"/>
      <c r="H1377" s="29"/>
      <c r="L1377" s="57"/>
      <c r="M1377" s="57"/>
      <c r="N1377" s="57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  <c r="CA1377" s="2"/>
      <c r="CB1377" s="2"/>
      <c r="CC1377" s="2"/>
      <c r="CD1377" s="2"/>
      <c r="CE1377" s="2"/>
      <c r="CF1377" s="2"/>
      <c r="CG1377" s="2"/>
      <c r="CH1377" s="2"/>
      <c r="CI1377" s="2"/>
      <c r="CJ1377" s="2"/>
      <c r="CK1377" s="2"/>
      <c r="CL1377" s="2"/>
      <c r="CM1377" s="2"/>
      <c r="CN1377" s="2"/>
      <c r="CO1377" s="2"/>
      <c r="CP1377" s="2"/>
      <c r="CQ1377" s="2"/>
      <c r="CR1377" s="2"/>
      <c r="CS1377" s="2"/>
      <c r="CT1377" s="2"/>
      <c r="CU1377" s="2"/>
      <c r="CV1377" s="2"/>
      <c r="CW1377" s="2"/>
      <c r="CX1377" s="2"/>
      <c r="CY1377" s="2"/>
      <c r="CZ1377" s="2"/>
      <c r="DA1377" s="2"/>
      <c r="DB1377" s="2"/>
      <c r="DC1377" s="2"/>
      <c r="DD1377" s="2"/>
      <c r="DE1377" s="2"/>
      <c r="DF1377" s="2"/>
      <c r="DG1377" s="2"/>
      <c r="DH1377" s="2"/>
      <c r="DI1377" s="2"/>
      <c r="DJ1377" s="2"/>
      <c r="DK1377" s="2"/>
      <c r="DL1377" s="2"/>
      <c r="DM1377" s="2"/>
      <c r="DN1377" s="2"/>
      <c r="DO1377" s="2"/>
      <c r="DP1377" s="2"/>
      <c r="DQ1377" s="2"/>
      <c r="DR1377" s="2"/>
      <c r="DS1377" s="2"/>
      <c r="DT1377" s="2"/>
      <c r="DU1377" s="2"/>
      <c r="DV1377" s="2"/>
      <c r="DW1377" s="2"/>
      <c r="DX1377" s="2"/>
      <c r="DY1377" s="2"/>
      <c r="DZ1377" s="2"/>
      <c r="EA1377" s="2"/>
      <c r="EB1377" s="2"/>
      <c r="EC1377" s="2"/>
      <c r="ED1377" s="2"/>
      <c r="EE1377" s="2"/>
      <c r="EF1377" s="2"/>
      <c r="EG1377" s="2"/>
      <c r="EH1377" s="2"/>
      <c r="EI1377" s="2"/>
      <c r="EJ1377" s="2"/>
      <c r="EK1377" s="2"/>
      <c r="EL1377" s="2"/>
      <c r="EM1377" s="2"/>
      <c r="EN1377" s="2"/>
      <c r="EO1377" s="2"/>
      <c r="EP1377" s="2"/>
      <c r="EQ1377" s="2"/>
      <c r="ER1377" s="2"/>
      <c r="ES1377" s="2"/>
      <c r="ET1377" s="2"/>
      <c r="EU1377" s="2"/>
      <c r="EV1377" s="2"/>
      <c r="EW1377" s="2"/>
      <c r="EX1377" s="2"/>
      <c r="EY1377" s="2"/>
      <c r="EZ1377" s="2"/>
      <c r="FA1377" s="2"/>
      <c r="FB1377" s="2"/>
      <c r="FC1377" s="2"/>
      <c r="FD1377" s="2"/>
      <c r="FE1377" s="2"/>
      <c r="FF1377" s="2"/>
      <c r="FG1377" s="2"/>
      <c r="FH1377" s="2"/>
      <c r="FI1377" s="2"/>
      <c r="FJ1377" s="2"/>
      <c r="FK1377" s="2"/>
      <c r="FL1377" s="2"/>
      <c r="FM1377" s="2"/>
      <c r="FN1377" s="2"/>
      <c r="FO1377" s="2"/>
      <c r="FP1377" s="2"/>
      <c r="FQ1377" s="2"/>
      <c r="FR1377" s="2"/>
      <c r="FS1377" s="2"/>
      <c r="FT1377" s="2"/>
      <c r="FU1377" s="2"/>
      <c r="FV1377" s="2"/>
      <c r="FW1377" s="2"/>
      <c r="FX1377" s="2"/>
      <c r="FY1377" s="2"/>
      <c r="FZ1377" s="2"/>
      <c r="GA1377" s="2"/>
      <c r="GB1377" s="2"/>
      <c r="GC1377" s="2"/>
      <c r="GD1377" s="2"/>
      <c r="GE1377" s="2"/>
      <c r="GF1377" s="2"/>
      <c r="GG1377" s="2"/>
      <c r="GH1377" s="2"/>
      <c r="GI1377" s="2"/>
      <c r="GJ1377" s="2"/>
      <c r="GK1377" s="2"/>
      <c r="GL1377" s="2"/>
      <c r="GM1377" s="2"/>
      <c r="GN1377" s="2"/>
      <c r="GO1377" s="2"/>
      <c r="GP1377" s="2"/>
      <c r="GQ1377" s="2"/>
      <c r="GR1377" s="2"/>
      <c r="GS1377" s="2"/>
      <c r="GT1377" s="2"/>
      <c r="GU1377" s="2"/>
      <c r="GV1377" s="2"/>
      <c r="GW1377" s="2"/>
      <c r="GX1377" s="2"/>
      <c r="GY1377" s="2"/>
      <c r="GZ1377" s="2"/>
      <c r="HA1377" s="2"/>
      <c r="HB1377" s="2"/>
      <c r="HC1377" s="2"/>
      <c r="HD1377" s="2"/>
      <c r="HE1377" s="2"/>
      <c r="HF1377" s="2"/>
      <c r="HG1377" s="2"/>
      <c r="HH1377" s="2"/>
      <c r="HI1377" s="2"/>
      <c r="HJ1377" s="2"/>
      <c r="HK1377" s="2"/>
      <c r="HL1377" s="2"/>
      <c r="HM1377" s="2"/>
      <c r="HN1377" s="2"/>
      <c r="HO1377" s="2"/>
      <c r="HP1377" s="2"/>
      <c r="HQ1377" s="2"/>
      <c r="HR1377" s="2"/>
      <c r="HS1377" s="2"/>
      <c r="HT1377" s="2"/>
      <c r="HU1377" s="2"/>
      <c r="HV1377" s="2"/>
      <c r="HW1377" s="2"/>
      <c r="HX1377" s="2"/>
      <c r="HY1377" s="2"/>
      <c r="HZ1377" s="2"/>
      <c r="IA1377" s="2"/>
      <c r="IB1377" s="2"/>
      <c r="IC1377" s="2"/>
      <c r="ID1377" s="2"/>
      <c r="IE1377" s="2"/>
      <c r="IF1377" s="2"/>
      <c r="IG1377" s="2"/>
    </row>
    <row r="1378" spans="1:241" s="3" customFormat="1" x14ac:dyDescent="0.25">
      <c r="A1378" s="33"/>
      <c r="B1378" s="29"/>
      <c r="C1378" s="29"/>
      <c r="D1378" s="30"/>
      <c r="E1378" s="29"/>
      <c r="F1378" s="29"/>
      <c r="G1378" s="29"/>
      <c r="H1378" s="29"/>
      <c r="L1378" s="57"/>
      <c r="M1378" s="57"/>
      <c r="N1378" s="57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  <c r="CB1378" s="2"/>
      <c r="CC1378" s="2"/>
      <c r="CD1378" s="2"/>
      <c r="CE1378" s="2"/>
      <c r="CF1378" s="2"/>
      <c r="CG1378" s="2"/>
      <c r="CH1378" s="2"/>
      <c r="CI1378" s="2"/>
      <c r="CJ1378" s="2"/>
      <c r="CK1378" s="2"/>
      <c r="CL1378" s="2"/>
      <c r="CM1378" s="2"/>
      <c r="CN1378" s="2"/>
      <c r="CO1378" s="2"/>
      <c r="CP1378" s="2"/>
      <c r="CQ1378" s="2"/>
      <c r="CR1378" s="2"/>
      <c r="CS1378" s="2"/>
      <c r="CT1378" s="2"/>
      <c r="CU1378" s="2"/>
      <c r="CV1378" s="2"/>
      <c r="CW1378" s="2"/>
      <c r="CX1378" s="2"/>
      <c r="CY1378" s="2"/>
      <c r="CZ1378" s="2"/>
      <c r="DA1378" s="2"/>
      <c r="DB1378" s="2"/>
      <c r="DC1378" s="2"/>
      <c r="DD1378" s="2"/>
      <c r="DE1378" s="2"/>
      <c r="DF1378" s="2"/>
      <c r="DG1378" s="2"/>
      <c r="DH1378" s="2"/>
      <c r="DI1378" s="2"/>
      <c r="DJ1378" s="2"/>
      <c r="DK1378" s="2"/>
      <c r="DL1378" s="2"/>
      <c r="DM1378" s="2"/>
      <c r="DN1378" s="2"/>
      <c r="DO1378" s="2"/>
      <c r="DP1378" s="2"/>
      <c r="DQ1378" s="2"/>
      <c r="DR1378" s="2"/>
      <c r="DS1378" s="2"/>
      <c r="DT1378" s="2"/>
      <c r="DU1378" s="2"/>
      <c r="DV1378" s="2"/>
      <c r="DW1378" s="2"/>
      <c r="DX1378" s="2"/>
      <c r="DY1378" s="2"/>
      <c r="DZ1378" s="2"/>
      <c r="EA1378" s="2"/>
      <c r="EB1378" s="2"/>
      <c r="EC1378" s="2"/>
      <c r="ED1378" s="2"/>
      <c r="EE1378" s="2"/>
      <c r="EF1378" s="2"/>
      <c r="EG1378" s="2"/>
      <c r="EH1378" s="2"/>
      <c r="EI1378" s="2"/>
      <c r="EJ1378" s="2"/>
      <c r="EK1378" s="2"/>
      <c r="EL1378" s="2"/>
      <c r="EM1378" s="2"/>
      <c r="EN1378" s="2"/>
      <c r="EO1378" s="2"/>
      <c r="EP1378" s="2"/>
      <c r="EQ1378" s="2"/>
      <c r="ER1378" s="2"/>
      <c r="ES1378" s="2"/>
      <c r="ET1378" s="2"/>
      <c r="EU1378" s="2"/>
      <c r="EV1378" s="2"/>
      <c r="EW1378" s="2"/>
      <c r="EX1378" s="2"/>
      <c r="EY1378" s="2"/>
      <c r="EZ1378" s="2"/>
      <c r="FA1378" s="2"/>
      <c r="FB1378" s="2"/>
      <c r="FC1378" s="2"/>
      <c r="FD1378" s="2"/>
      <c r="FE1378" s="2"/>
      <c r="FF1378" s="2"/>
      <c r="FG1378" s="2"/>
      <c r="FH1378" s="2"/>
      <c r="FI1378" s="2"/>
      <c r="FJ1378" s="2"/>
      <c r="FK1378" s="2"/>
      <c r="FL1378" s="2"/>
      <c r="FM1378" s="2"/>
      <c r="FN1378" s="2"/>
      <c r="FO1378" s="2"/>
      <c r="FP1378" s="2"/>
      <c r="FQ1378" s="2"/>
      <c r="FR1378" s="2"/>
      <c r="FS1378" s="2"/>
      <c r="FT1378" s="2"/>
      <c r="FU1378" s="2"/>
      <c r="FV1378" s="2"/>
      <c r="FW1378" s="2"/>
      <c r="FX1378" s="2"/>
      <c r="FY1378" s="2"/>
      <c r="FZ1378" s="2"/>
      <c r="GA1378" s="2"/>
      <c r="GB1378" s="2"/>
      <c r="GC1378" s="2"/>
      <c r="GD1378" s="2"/>
      <c r="GE1378" s="2"/>
      <c r="GF1378" s="2"/>
      <c r="GG1378" s="2"/>
      <c r="GH1378" s="2"/>
      <c r="GI1378" s="2"/>
      <c r="GJ1378" s="2"/>
      <c r="GK1378" s="2"/>
      <c r="GL1378" s="2"/>
      <c r="GM1378" s="2"/>
      <c r="GN1378" s="2"/>
      <c r="GO1378" s="2"/>
      <c r="GP1378" s="2"/>
      <c r="GQ1378" s="2"/>
      <c r="GR1378" s="2"/>
      <c r="GS1378" s="2"/>
      <c r="GT1378" s="2"/>
      <c r="GU1378" s="2"/>
      <c r="GV1378" s="2"/>
      <c r="GW1378" s="2"/>
      <c r="GX1378" s="2"/>
      <c r="GY1378" s="2"/>
      <c r="GZ1378" s="2"/>
      <c r="HA1378" s="2"/>
      <c r="HB1378" s="2"/>
      <c r="HC1378" s="2"/>
      <c r="HD1378" s="2"/>
      <c r="HE1378" s="2"/>
      <c r="HF1378" s="2"/>
      <c r="HG1378" s="2"/>
      <c r="HH1378" s="2"/>
      <c r="HI1378" s="2"/>
      <c r="HJ1378" s="2"/>
      <c r="HK1378" s="2"/>
      <c r="HL1378" s="2"/>
      <c r="HM1378" s="2"/>
      <c r="HN1378" s="2"/>
      <c r="HO1378" s="2"/>
      <c r="HP1378" s="2"/>
      <c r="HQ1378" s="2"/>
      <c r="HR1378" s="2"/>
      <c r="HS1378" s="2"/>
      <c r="HT1378" s="2"/>
      <c r="HU1378" s="2"/>
      <c r="HV1378" s="2"/>
      <c r="HW1378" s="2"/>
      <c r="HX1378" s="2"/>
      <c r="HY1378" s="2"/>
      <c r="HZ1378" s="2"/>
      <c r="IA1378" s="2"/>
      <c r="IB1378" s="2"/>
      <c r="IC1378" s="2"/>
      <c r="ID1378" s="2"/>
      <c r="IE1378" s="2"/>
      <c r="IF1378" s="2"/>
      <c r="IG1378" s="2"/>
    </row>
    <row r="1379" spans="1:241" s="3" customFormat="1" x14ac:dyDescent="0.25">
      <c r="A1379" s="33"/>
      <c r="B1379" s="29"/>
      <c r="C1379" s="29"/>
      <c r="D1379" s="30"/>
      <c r="E1379" s="29"/>
      <c r="F1379" s="29"/>
      <c r="G1379" s="29"/>
      <c r="H1379" s="29"/>
      <c r="L1379" s="57"/>
      <c r="M1379" s="57"/>
      <c r="N1379" s="57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  <c r="CA1379" s="2"/>
      <c r="CB1379" s="2"/>
      <c r="CC1379" s="2"/>
      <c r="CD1379" s="2"/>
      <c r="CE1379" s="2"/>
      <c r="CF1379" s="2"/>
      <c r="CG1379" s="2"/>
      <c r="CH1379" s="2"/>
      <c r="CI1379" s="2"/>
      <c r="CJ1379" s="2"/>
      <c r="CK1379" s="2"/>
      <c r="CL1379" s="2"/>
      <c r="CM1379" s="2"/>
      <c r="CN1379" s="2"/>
      <c r="CO1379" s="2"/>
      <c r="CP1379" s="2"/>
      <c r="CQ1379" s="2"/>
      <c r="CR1379" s="2"/>
      <c r="CS1379" s="2"/>
      <c r="CT1379" s="2"/>
      <c r="CU1379" s="2"/>
      <c r="CV1379" s="2"/>
      <c r="CW1379" s="2"/>
      <c r="CX1379" s="2"/>
      <c r="CY1379" s="2"/>
      <c r="CZ1379" s="2"/>
      <c r="DA1379" s="2"/>
      <c r="DB1379" s="2"/>
      <c r="DC1379" s="2"/>
      <c r="DD1379" s="2"/>
      <c r="DE1379" s="2"/>
      <c r="DF1379" s="2"/>
      <c r="DG1379" s="2"/>
      <c r="DH1379" s="2"/>
      <c r="DI1379" s="2"/>
      <c r="DJ1379" s="2"/>
      <c r="DK1379" s="2"/>
      <c r="DL1379" s="2"/>
      <c r="DM1379" s="2"/>
      <c r="DN1379" s="2"/>
      <c r="DO1379" s="2"/>
      <c r="DP1379" s="2"/>
      <c r="DQ1379" s="2"/>
      <c r="DR1379" s="2"/>
      <c r="DS1379" s="2"/>
      <c r="DT1379" s="2"/>
      <c r="DU1379" s="2"/>
      <c r="DV1379" s="2"/>
      <c r="DW1379" s="2"/>
      <c r="DX1379" s="2"/>
      <c r="DY1379" s="2"/>
      <c r="DZ1379" s="2"/>
      <c r="EA1379" s="2"/>
      <c r="EB1379" s="2"/>
      <c r="EC1379" s="2"/>
      <c r="ED1379" s="2"/>
      <c r="EE1379" s="2"/>
      <c r="EF1379" s="2"/>
      <c r="EG1379" s="2"/>
      <c r="EH1379" s="2"/>
      <c r="EI1379" s="2"/>
      <c r="EJ1379" s="2"/>
      <c r="EK1379" s="2"/>
      <c r="EL1379" s="2"/>
      <c r="EM1379" s="2"/>
      <c r="EN1379" s="2"/>
      <c r="EO1379" s="2"/>
      <c r="EP1379" s="2"/>
      <c r="EQ1379" s="2"/>
      <c r="ER1379" s="2"/>
      <c r="ES1379" s="2"/>
      <c r="ET1379" s="2"/>
      <c r="EU1379" s="2"/>
      <c r="EV1379" s="2"/>
      <c r="EW1379" s="2"/>
      <c r="EX1379" s="2"/>
      <c r="EY1379" s="2"/>
      <c r="EZ1379" s="2"/>
      <c r="FA1379" s="2"/>
      <c r="FB1379" s="2"/>
      <c r="FC1379" s="2"/>
      <c r="FD1379" s="2"/>
      <c r="FE1379" s="2"/>
      <c r="FF1379" s="2"/>
      <c r="FG1379" s="2"/>
      <c r="FH1379" s="2"/>
      <c r="FI1379" s="2"/>
      <c r="FJ1379" s="2"/>
      <c r="FK1379" s="2"/>
      <c r="FL1379" s="2"/>
      <c r="FM1379" s="2"/>
      <c r="FN1379" s="2"/>
      <c r="FO1379" s="2"/>
      <c r="FP1379" s="2"/>
      <c r="FQ1379" s="2"/>
      <c r="FR1379" s="2"/>
      <c r="FS1379" s="2"/>
      <c r="FT1379" s="2"/>
      <c r="FU1379" s="2"/>
      <c r="FV1379" s="2"/>
      <c r="FW1379" s="2"/>
      <c r="FX1379" s="2"/>
      <c r="FY1379" s="2"/>
      <c r="FZ1379" s="2"/>
      <c r="GA1379" s="2"/>
      <c r="GB1379" s="2"/>
      <c r="GC1379" s="2"/>
      <c r="GD1379" s="2"/>
      <c r="GE1379" s="2"/>
      <c r="GF1379" s="2"/>
      <c r="GG1379" s="2"/>
      <c r="GH1379" s="2"/>
      <c r="GI1379" s="2"/>
      <c r="GJ1379" s="2"/>
      <c r="GK1379" s="2"/>
      <c r="GL1379" s="2"/>
      <c r="GM1379" s="2"/>
      <c r="GN1379" s="2"/>
      <c r="GO1379" s="2"/>
      <c r="GP1379" s="2"/>
      <c r="GQ1379" s="2"/>
      <c r="GR1379" s="2"/>
      <c r="GS1379" s="2"/>
      <c r="GT1379" s="2"/>
      <c r="GU1379" s="2"/>
      <c r="GV1379" s="2"/>
      <c r="GW1379" s="2"/>
      <c r="GX1379" s="2"/>
      <c r="GY1379" s="2"/>
      <c r="GZ1379" s="2"/>
      <c r="HA1379" s="2"/>
      <c r="HB1379" s="2"/>
      <c r="HC1379" s="2"/>
      <c r="HD1379" s="2"/>
      <c r="HE1379" s="2"/>
      <c r="HF1379" s="2"/>
      <c r="HG1379" s="2"/>
      <c r="HH1379" s="2"/>
      <c r="HI1379" s="2"/>
      <c r="HJ1379" s="2"/>
      <c r="HK1379" s="2"/>
      <c r="HL1379" s="2"/>
      <c r="HM1379" s="2"/>
      <c r="HN1379" s="2"/>
      <c r="HO1379" s="2"/>
      <c r="HP1379" s="2"/>
      <c r="HQ1379" s="2"/>
      <c r="HR1379" s="2"/>
      <c r="HS1379" s="2"/>
      <c r="HT1379" s="2"/>
      <c r="HU1379" s="2"/>
      <c r="HV1379" s="2"/>
      <c r="HW1379" s="2"/>
      <c r="HX1379" s="2"/>
      <c r="HY1379" s="2"/>
      <c r="HZ1379" s="2"/>
      <c r="IA1379" s="2"/>
      <c r="IB1379" s="2"/>
      <c r="IC1379" s="2"/>
      <c r="ID1379" s="2"/>
      <c r="IE1379" s="2"/>
      <c r="IF1379" s="2"/>
      <c r="IG1379" s="2"/>
    </row>
    <row r="1380" spans="1:241" s="3" customFormat="1" x14ac:dyDescent="0.25">
      <c r="A1380" s="33"/>
      <c r="B1380" s="29"/>
      <c r="C1380" s="29"/>
      <c r="D1380" s="30"/>
      <c r="E1380" s="29"/>
      <c r="F1380" s="29"/>
      <c r="G1380" s="29"/>
      <c r="H1380" s="29"/>
      <c r="L1380" s="57"/>
      <c r="M1380" s="57"/>
      <c r="N1380" s="57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  <c r="CC1380" s="2"/>
      <c r="CD1380" s="2"/>
      <c r="CE1380" s="2"/>
      <c r="CF1380" s="2"/>
      <c r="CG1380" s="2"/>
      <c r="CH1380" s="2"/>
      <c r="CI1380" s="2"/>
      <c r="CJ1380" s="2"/>
      <c r="CK1380" s="2"/>
      <c r="CL1380" s="2"/>
      <c r="CM1380" s="2"/>
      <c r="CN1380" s="2"/>
      <c r="CO1380" s="2"/>
      <c r="CP1380" s="2"/>
      <c r="CQ1380" s="2"/>
      <c r="CR1380" s="2"/>
      <c r="CS1380" s="2"/>
      <c r="CT1380" s="2"/>
      <c r="CU1380" s="2"/>
      <c r="CV1380" s="2"/>
      <c r="CW1380" s="2"/>
      <c r="CX1380" s="2"/>
      <c r="CY1380" s="2"/>
      <c r="CZ1380" s="2"/>
      <c r="DA1380" s="2"/>
      <c r="DB1380" s="2"/>
      <c r="DC1380" s="2"/>
      <c r="DD1380" s="2"/>
      <c r="DE1380" s="2"/>
      <c r="DF1380" s="2"/>
      <c r="DG1380" s="2"/>
      <c r="DH1380" s="2"/>
      <c r="DI1380" s="2"/>
      <c r="DJ1380" s="2"/>
      <c r="DK1380" s="2"/>
      <c r="DL1380" s="2"/>
      <c r="DM1380" s="2"/>
      <c r="DN1380" s="2"/>
      <c r="DO1380" s="2"/>
      <c r="DP1380" s="2"/>
      <c r="DQ1380" s="2"/>
      <c r="DR1380" s="2"/>
      <c r="DS1380" s="2"/>
      <c r="DT1380" s="2"/>
      <c r="DU1380" s="2"/>
      <c r="DV1380" s="2"/>
      <c r="DW1380" s="2"/>
      <c r="DX1380" s="2"/>
      <c r="DY1380" s="2"/>
      <c r="DZ1380" s="2"/>
      <c r="EA1380" s="2"/>
      <c r="EB1380" s="2"/>
      <c r="EC1380" s="2"/>
      <c r="ED1380" s="2"/>
      <c r="EE1380" s="2"/>
      <c r="EF1380" s="2"/>
      <c r="EG1380" s="2"/>
      <c r="EH1380" s="2"/>
      <c r="EI1380" s="2"/>
      <c r="EJ1380" s="2"/>
      <c r="EK1380" s="2"/>
      <c r="EL1380" s="2"/>
      <c r="EM1380" s="2"/>
      <c r="EN1380" s="2"/>
      <c r="EO1380" s="2"/>
      <c r="EP1380" s="2"/>
      <c r="EQ1380" s="2"/>
      <c r="ER1380" s="2"/>
      <c r="ES1380" s="2"/>
      <c r="ET1380" s="2"/>
      <c r="EU1380" s="2"/>
      <c r="EV1380" s="2"/>
      <c r="EW1380" s="2"/>
      <c r="EX1380" s="2"/>
      <c r="EY1380" s="2"/>
      <c r="EZ1380" s="2"/>
      <c r="FA1380" s="2"/>
      <c r="FB1380" s="2"/>
      <c r="FC1380" s="2"/>
      <c r="FD1380" s="2"/>
      <c r="FE1380" s="2"/>
      <c r="FF1380" s="2"/>
      <c r="FG1380" s="2"/>
      <c r="FH1380" s="2"/>
      <c r="FI1380" s="2"/>
      <c r="FJ1380" s="2"/>
      <c r="FK1380" s="2"/>
      <c r="FL1380" s="2"/>
      <c r="FM1380" s="2"/>
      <c r="FN1380" s="2"/>
      <c r="FO1380" s="2"/>
      <c r="FP1380" s="2"/>
      <c r="FQ1380" s="2"/>
      <c r="FR1380" s="2"/>
      <c r="FS1380" s="2"/>
      <c r="FT1380" s="2"/>
      <c r="FU1380" s="2"/>
      <c r="FV1380" s="2"/>
      <c r="FW1380" s="2"/>
      <c r="FX1380" s="2"/>
      <c r="FY1380" s="2"/>
      <c r="FZ1380" s="2"/>
      <c r="GA1380" s="2"/>
      <c r="GB1380" s="2"/>
      <c r="GC1380" s="2"/>
      <c r="GD1380" s="2"/>
      <c r="GE1380" s="2"/>
      <c r="GF1380" s="2"/>
      <c r="GG1380" s="2"/>
      <c r="GH1380" s="2"/>
      <c r="GI1380" s="2"/>
      <c r="GJ1380" s="2"/>
      <c r="GK1380" s="2"/>
      <c r="GL1380" s="2"/>
      <c r="GM1380" s="2"/>
      <c r="GN1380" s="2"/>
      <c r="GO1380" s="2"/>
      <c r="GP1380" s="2"/>
      <c r="GQ1380" s="2"/>
      <c r="GR1380" s="2"/>
      <c r="GS1380" s="2"/>
      <c r="GT1380" s="2"/>
      <c r="GU1380" s="2"/>
      <c r="GV1380" s="2"/>
      <c r="GW1380" s="2"/>
      <c r="GX1380" s="2"/>
      <c r="GY1380" s="2"/>
      <c r="GZ1380" s="2"/>
      <c r="HA1380" s="2"/>
      <c r="HB1380" s="2"/>
      <c r="HC1380" s="2"/>
      <c r="HD1380" s="2"/>
      <c r="HE1380" s="2"/>
      <c r="HF1380" s="2"/>
      <c r="HG1380" s="2"/>
      <c r="HH1380" s="2"/>
      <c r="HI1380" s="2"/>
      <c r="HJ1380" s="2"/>
      <c r="HK1380" s="2"/>
      <c r="HL1380" s="2"/>
      <c r="HM1380" s="2"/>
      <c r="HN1380" s="2"/>
      <c r="HO1380" s="2"/>
      <c r="HP1380" s="2"/>
      <c r="HQ1380" s="2"/>
      <c r="HR1380" s="2"/>
      <c r="HS1380" s="2"/>
      <c r="HT1380" s="2"/>
      <c r="HU1380" s="2"/>
      <c r="HV1380" s="2"/>
      <c r="HW1380" s="2"/>
      <c r="HX1380" s="2"/>
      <c r="HY1380" s="2"/>
      <c r="HZ1380" s="2"/>
      <c r="IA1380" s="2"/>
      <c r="IB1380" s="2"/>
      <c r="IC1380" s="2"/>
      <c r="ID1380" s="2"/>
      <c r="IE1380" s="2"/>
      <c r="IF1380" s="2"/>
      <c r="IG1380" s="2"/>
    </row>
    <row r="1381" spans="1:241" s="3" customFormat="1" x14ac:dyDescent="0.25">
      <c r="A1381" s="33"/>
      <c r="B1381" s="29"/>
      <c r="C1381" s="29"/>
      <c r="D1381" s="30"/>
      <c r="E1381" s="29"/>
      <c r="F1381" s="29"/>
      <c r="G1381" s="29"/>
      <c r="H1381" s="29"/>
      <c r="L1381" s="57"/>
      <c r="M1381" s="57"/>
      <c r="N1381" s="57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  <c r="CA1381" s="2"/>
      <c r="CB1381" s="2"/>
      <c r="CC1381" s="2"/>
      <c r="CD1381" s="2"/>
      <c r="CE1381" s="2"/>
      <c r="CF1381" s="2"/>
      <c r="CG1381" s="2"/>
      <c r="CH1381" s="2"/>
      <c r="CI1381" s="2"/>
      <c r="CJ1381" s="2"/>
      <c r="CK1381" s="2"/>
      <c r="CL1381" s="2"/>
      <c r="CM1381" s="2"/>
      <c r="CN1381" s="2"/>
      <c r="CO1381" s="2"/>
      <c r="CP1381" s="2"/>
      <c r="CQ1381" s="2"/>
      <c r="CR1381" s="2"/>
      <c r="CS1381" s="2"/>
      <c r="CT1381" s="2"/>
      <c r="CU1381" s="2"/>
      <c r="CV1381" s="2"/>
      <c r="CW1381" s="2"/>
      <c r="CX1381" s="2"/>
      <c r="CY1381" s="2"/>
      <c r="CZ1381" s="2"/>
      <c r="DA1381" s="2"/>
      <c r="DB1381" s="2"/>
      <c r="DC1381" s="2"/>
      <c r="DD1381" s="2"/>
      <c r="DE1381" s="2"/>
      <c r="DF1381" s="2"/>
      <c r="DG1381" s="2"/>
      <c r="DH1381" s="2"/>
      <c r="DI1381" s="2"/>
      <c r="DJ1381" s="2"/>
      <c r="DK1381" s="2"/>
      <c r="DL1381" s="2"/>
      <c r="DM1381" s="2"/>
      <c r="DN1381" s="2"/>
      <c r="DO1381" s="2"/>
      <c r="DP1381" s="2"/>
      <c r="DQ1381" s="2"/>
      <c r="DR1381" s="2"/>
      <c r="DS1381" s="2"/>
      <c r="DT1381" s="2"/>
      <c r="DU1381" s="2"/>
      <c r="DV1381" s="2"/>
      <c r="DW1381" s="2"/>
      <c r="DX1381" s="2"/>
      <c r="DY1381" s="2"/>
      <c r="DZ1381" s="2"/>
      <c r="EA1381" s="2"/>
      <c r="EB1381" s="2"/>
      <c r="EC1381" s="2"/>
      <c r="ED1381" s="2"/>
      <c r="EE1381" s="2"/>
      <c r="EF1381" s="2"/>
      <c r="EG1381" s="2"/>
      <c r="EH1381" s="2"/>
      <c r="EI1381" s="2"/>
      <c r="EJ1381" s="2"/>
      <c r="EK1381" s="2"/>
      <c r="EL1381" s="2"/>
      <c r="EM1381" s="2"/>
      <c r="EN1381" s="2"/>
      <c r="EO1381" s="2"/>
      <c r="EP1381" s="2"/>
      <c r="EQ1381" s="2"/>
      <c r="ER1381" s="2"/>
      <c r="ES1381" s="2"/>
      <c r="ET1381" s="2"/>
      <c r="EU1381" s="2"/>
      <c r="EV1381" s="2"/>
      <c r="EW1381" s="2"/>
      <c r="EX1381" s="2"/>
      <c r="EY1381" s="2"/>
      <c r="EZ1381" s="2"/>
      <c r="FA1381" s="2"/>
      <c r="FB1381" s="2"/>
      <c r="FC1381" s="2"/>
      <c r="FD1381" s="2"/>
      <c r="FE1381" s="2"/>
      <c r="FF1381" s="2"/>
      <c r="FG1381" s="2"/>
      <c r="FH1381" s="2"/>
      <c r="FI1381" s="2"/>
      <c r="FJ1381" s="2"/>
      <c r="FK1381" s="2"/>
      <c r="FL1381" s="2"/>
      <c r="FM1381" s="2"/>
      <c r="FN1381" s="2"/>
      <c r="FO1381" s="2"/>
      <c r="FP1381" s="2"/>
      <c r="FQ1381" s="2"/>
      <c r="FR1381" s="2"/>
      <c r="FS1381" s="2"/>
      <c r="FT1381" s="2"/>
      <c r="FU1381" s="2"/>
      <c r="FV1381" s="2"/>
      <c r="FW1381" s="2"/>
      <c r="FX1381" s="2"/>
      <c r="FY1381" s="2"/>
      <c r="FZ1381" s="2"/>
      <c r="GA1381" s="2"/>
      <c r="GB1381" s="2"/>
      <c r="GC1381" s="2"/>
      <c r="GD1381" s="2"/>
      <c r="GE1381" s="2"/>
      <c r="GF1381" s="2"/>
      <c r="GG1381" s="2"/>
      <c r="GH1381" s="2"/>
      <c r="GI1381" s="2"/>
      <c r="GJ1381" s="2"/>
      <c r="GK1381" s="2"/>
      <c r="GL1381" s="2"/>
      <c r="GM1381" s="2"/>
      <c r="GN1381" s="2"/>
      <c r="GO1381" s="2"/>
      <c r="GP1381" s="2"/>
      <c r="GQ1381" s="2"/>
      <c r="GR1381" s="2"/>
      <c r="GS1381" s="2"/>
      <c r="GT1381" s="2"/>
      <c r="GU1381" s="2"/>
      <c r="GV1381" s="2"/>
      <c r="GW1381" s="2"/>
      <c r="GX1381" s="2"/>
      <c r="GY1381" s="2"/>
      <c r="GZ1381" s="2"/>
      <c r="HA1381" s="2"/>
      <c r="HB1381" s="2"/>
      <c r="HC1381" s="2"/>
      <c r="HD1381" s="2"/>
      <c r="HE1381" s="2"/>
      <c r="HF1381" s="2"/>
      <c r="HG1381" s="2"/>
      <c r="HH1381" s="2"/>
      <c r="HI1381" s="2"/>
      <c r="HJ1381" s="2"/>
      <c r="HK1381" s="2"/>
      <c r="HL1381" s="2"/>
      <c r="HM1381" s="2"/>
      <c r="HN1381" s="2"/>
      <c r="HO1381" s="2"/>
      <c r="HP1381" s="2"/>
      <c r="HQ1381" s="2"/>
      <c r="HR1381" s="2"/>
      <c r="HS1381" s="2"/>
      <c r="HT1381" s="2"/>
      <c r="HU1381" s="2"/>
      <c r="HV1381" s="2"/>
      <c r="HW1381" s="2"/>
      <c r="HX1381" s="2"/>
      <c r="HY1381" s="2"/>
      <c r="HZ1381" s="2"/>
      <c r="IA1381" s="2"/>
      <c r="IB1381" s="2"/>
      <c r="IC1381" s="2"/>
      <c r="ID1381" s="2"/>
      <c r="IE1381" s="2"/>
      <c r="IF1381" s="2"/>
      <c r="IG1381" s="2"/>
    </row>
    <row r="1382" spans="1:241" s="3" customFormat="1" x14ac:dyDescent="0.25">
      <c r="A1382" s="33"/>
      <c r="B1382" s="29"/>
      <c r="C1382" s="29"/>
      <c r="D1382" s="30"/>
      <c r="E1382" s="29"/>
      <c r="F1382" s="29"/>
      <c r="G1382" s="29"/>
      <c r="H1382" s="29"/>
      <c r="L1382" s="57"/>
      <c r="M1382" s="57"/>
      <c r="N1382" s="57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  <c r="CC1382" s="2"/>
      <c r="CD1382" s="2"/>
      <c r="CE1382" s="2"/>
      <c r="CF1382" s="2"/>
      <c r="CG1382" s="2"/>
      <c r="CH1382" s="2"/>
      <c r="CI1382" s="2"/>
      <c r="CJ1382" s="2"/>
      <c r="CK1382" s="2"/>
      <c r="CL1382" s="2"/>
      <c r="CM1382" s="2"/>
      <c r="CN1382" s="2"/>
      <c r="CO1382" s="2"/>
      <c r="CP1382" s="2"/>
      <c r="CQ1382" s="2"/>
      <c r="CR1382" s="2"/>
      <c r="CS1382" s="2"/>
      <c r="CT1382" s="2"/>
      <c r="CU1382" s="2"/>
      <c r="CV1382" s="2"/>
      <c r="CW1382" s="2"/>
      <c r="CX1382" s="2"/>
      <c r="CY1382" s="2"/>
      <c r="CZ1382" s="2"/>
      <c r="DA1382" s="2"/>
      <c r="DB1382" s="2"/>
      <c r="DC1382" s="2"/>
      <c r="DD1382" s="2"/>
      <c r="DE1382" s="2"/>
      <c r="DF1382" s="2"/>
      <c r="DG1382" s="2"/>
      <c r="DH1382" s="2"/>
      <c r="DI1382" s="2"/>
      <c r="DJ1382" s="2"/>
      <c r="DK1382" s="2"/>
      <c r="DL1382" s="2"/>
      <c r="DM1382" s="2"/>
      <c r="DN1382" s="2"/>
      <c r="DO1382" s="2"/>
      <c r="DP1382" s="2"/>
      <c r="DQ1382" s="2"/>
      <c r="DR1382" s="2"/>
      <c r="DS1382" s="2"/>
      <c r="DT1382" s="2"/>
      <c r="DU1382" s="2"/>
      <c r="DV1382" s="2"/>
      <c r="DW1382" s="2"/>
      <c r="DX1382" s="2"/>
      <c r="DY1382" s="2"/>
      <c r="DZ1382" s="2"/>
      <c r="EA1382" s="2"/>
      <c r="EB1382" s="2"/>
      <c r="EC1382" s="2"/>
      <c r="ED1382" s="2"/>
      <c r="EE1382" s="2"/>
      <c r="EF1382" s="2"/>
      <c r="EG1382" s="2"/>
      <c r="EH1382" s="2"/>
      <c r="EI1382" s="2"/>
      <c r="EJ1382" s="2"/>
      <c r="EK1382" s="2"/>
      <c r="EL1382" s="2"/>
      <c r="EM1382" s="2"/>
      <c r="EN1382" s="2"/>
      <c r="EO1382" s="2"/>
      <c r="EP1382" s="2"/>
      <c r="EQ1382" s="2"/>
      <c r="ER1382" s="2"/>
      <c r="ES1382" s="2"/>
      <c r="ET1382" s="2"/>
      <c r="EU1382" s="2"/>
      <c r="EV1382" s="2"/>
      <c r="EW1382" s="2"/>
      <c r="EX1382" s="2"/>
      <c r="EY1382" s="2"/>
      <c r="EZ1382" s="2"/>
      <c r="FA1382" s="2"/>
      <c r="FB1382" s="2"/>
      <c r="FC1382" s="2"/>
      <c r="FD1382" s="2"/>
      <c r="FE1382" s="2"/>
      <c r="FF1382" s="2"/>
      <c r="FG1382" s="2"/>
      <c r="FH1382" s="2"/>
      <c r="FI1382" s="2"/>
      <c r="FJ1382" s="2"/>
      <c r="FK1382" s="2"/>
      <c r="FL1382" s="2"/>
      <c r="FM1382" s="2"/>
      <c r="FN1382" s="2"/>
      <c r="FO1382" s="2"/>
      <c r="FP1382" s="2"/>
      <c r="FQ1382" s="2"/>
      <c r="FR1382" s="2"/>
      <c r="FS1382" s="2"/>
      <c r="FT1382" s="2"/>
      <c r="FU1382" s="2"/>
      <c r="FV1382" s="2"/>
      <c r="FW1382" s="2"/>
      <c r="FX1382" s="2"/>
      <c r="FY1382" s="2"/>
      <c r="FZ1382" s="2"/>
      <c r="GA1382" s="2"/>
      <c r="GB1382" s="2"/>
      <c r="GC1382" s="2"/>
      <c r="GD1382" s="2"/>
      <c r="GE1382" s="2"/>
      <c r="GF1382" s="2"/>
      <c r="GG1382" s="2"/>
      <c r="GH1382" s="2"/>
      <c r="GI1382" s="2"/>
      <c r="GJ1382" s="2"/>
      <c r="GK1382" s="2"/>
      <c r="GL1382" s="2"/>
      <c r="GM1382" s="2"/>
      <c r="GN1382" s="2"/>
      <c r="GO1382" s="2"/>
      <c r="GP1382" s="2"/>
      <c r="GQ1382" s="2"/>
      <c r="GR1382" s="2"/>
      <c r="GS1382" s="2"/>
      <c r="GT1382" s="2"/>
      <c r="GU1382" s="2"/>
      <c r="GV1382" s="2"/>
      <c r="GW1382" s="2"/>
      <c r="GX1382" s="2"/>
      <c r="GY1382" s="2"/>
      <c r="GZ1382" s="2"/>
      <c r="HA1382" s="2"/>
      <c r="HB1382" s="2"/>
      <c r="HC1382" s="2"/>
      <c r="HD1382" s="2"/>
      <c r="HE1382" s="2"/>
      <c r="HF1382" s="2"/>
      <c r="HG1382" s="2"/>
      <c r="HH1382" s="2"/>
      <c r="HI1382" s="2"/>
      <c r="HJ1382" s="2"/>
      <c r="HK1382" s="2"/>
      <c r="HL1382" s="2"/>
      <c r="HM1382" s="2"/>
      <c r="HN1382" s="2"/>
      <c r="HO1382" s="2"/>
      <c r="HP1382" s="2"/>
      <c r="HQ1382" s="2"/>
      <c r="HR1382" s="2"/>
      <c r="HS1382" s="2"/>
      <c r="HT1382" s="2"/>
      <c r="HU1382" s="2"/>
      <c r="HV1382" s="2"/>
      <c r="HW1382" s="2"/>
      <c r="HX1382" s="2"/>
      <c r="HY1382" s="2"/>
      <c r="HZ1382" s="2"/>
      <c r="IA1382" s="2"/>
      <c r="IB1382" s="2"/>
      <c r="IC1382" s="2"/>
      <c r="ID1382" s="2"/>
      <c r="IE1382" s="2"/>
      <c r="IF1382" s="2"/>
      <c r="IG1382" s="2"/>
    </row>
    <row r="1383" spans="1:241" s="3" customFormat="1" x14ac:dyDescent="0.25">
      <c r="A1383" s="33"/>
      <c r="B1383" s="29"/>
      <c r="C1383" s="29"/>
      <c r="D1383" s="30"/>
      <c r="E1383" s="29"/>
      <c r="F1383" s="29"/>
      <c r="G1383" s="29"/>
      <c r="H1383" s="29"/>
      <c r="L1383" s="57"/>
      <c r="M1383" s="57"/>
      <c r="N1383" s="57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  <c r="CB1383" s="2"/>
      <c r="CC1383" s="2"/>
      <c r="CD1383" s="2"/>
      <c r="CE1383" s="2"/>
      <c r="CF1383" s="2"/>
      <c r="CG1383" s="2"/>
      <c r="CH1383" s="2"/>
      <c r="CI1383" s="2"/>
      <c r="CJ1383" s="2"/>
      <c r="CK1383" s="2"/>
      <c r="CL1383" s="2"/>
      <c r="CM1383" s="2"/>
      <c r="CN1383" s="2"/>
      <c r="CO1383" s="2"/>
      <c r="CP1383" s="2"/>
      <c r="CQ1383" s="2"/>
      <c r="CR1383" s="2"/>
      <c r="CS1383" s="2"/>
      <c r="CT1383" s="2"/>
      <c r="CU1383" s="2"/>
      <c r="CV1383" s="2"/>
      <c r="CW1383" s="2"/>
      <c r="CX1383" s="2"/>
      <c r="CY1383" s="2"/>
      <c r="CZ1383" s="2"/>
      <c r="DA1383" s="2"/>
      <c r="DB1383" s="2"/>
      <c r="DC1383" s="2"/>
      <c r="DD1383" s="2"/>
      <c r="DE1383" s="2"/>
      <c r="DF1383" s="2"/>
      <c r="DG1383" s="2"/>
      <c r="DH1383" s="2"/>
      <c r="DI1383" s="2"/>
      <c r="DJ1383" s="2"/>
      <c r="DK1383" s="2"/>
      <c r="DL1383" s="2"/>
      <c r="DM1383" s="2"/>
      <c r="DN1383" s="2"/>
      <c r="DO1383" s="2"/>
      <c r="DP1383" s="2"/>
      <c r="DQ1383" s="2"/>
      <c r="DR1383" s="2"/>
      <c r="DS1383" s="2"/>
      <c r="DT1383" s="2"/>
      <c r="DU1383" s="2"/>
      <c r="DV1383" s="2"/>
      <c r="DW1383" s="2"/>
      <c r="DX1383" s="2"/>
      <c r="DY1383" s="2"/>
      <c r="DZ1383" s="2"/>
      <c r="EA1383" s="2"/>
      <c r="EB1383" s="2"/>
      <c r="EC1383" s="2"/>
      <c r="ED1383" s="2"/>
      <c r="EE1383" s="2"/>
      <c r="EF1383" s="2"/>
      <c r="EG1383" s="2"/>
      <c r="EH1383" s="2"/>
      <c r="EI1383" s="2"/>
      <c r="EJ1383" s="2"/>
      <c r="EK1383" s="2"/>
      <c r="EL1383" s="2"/>
      <c r="EM1383" s="2"/>
      <c r="EN1383" s="2"/>
      <c r="EO1383" s="2"/>
      <c r="EP1383" s="2"/>
      <c r="EQ1383" s="2"/>
      <c r="ER1383" s="2"/>
      <c r="ES1383" s="2"/>
      <c r="ET1383" s="2"/>
      <c r="EU1383" s="2"/>
      <c r="EV1383" s="2"/>
      <c r="EW1383" s="2"/>
      <c r="EX1383" s="2"/>
      <c r="EY1383" s="2"/>
      <c r="EZ1383" s="2"/>
      <c r="FA1383" s="2"/>
      <c r="FB1383" s="2"/>
      <c r="FC1383" s="2"/>
      <c r="FD1383" s="2"/>
      <c r="FE1383" s="2"/>
      <c r="FF1383" s="2"/>
      <c r="FG1383" s="2"/>
      <c r="FH1383" s="2"/>
      <c r="FI1383" s="2"/>
      <c r="FJ1383" s="2"/>
      <c r="FK1383" s="2"/>
      <c r="FL1383" s="2"/>
      <c r="FM1383" s="2"/>
      <c r="FN1383" s="2"/>
      <c r="FO1383" s="2"/>
      <c r="FP1383" s="2"/>
      <c r="FQ1383" s="2"/>
      <c r="FR1383" s="2"/>
      <c r="FS1383" s="2"/>
      <c r="FT1383" s="2"/>
      <c r="FU1383" s="2"/>
      <c r="FV1383" s="2"/>
      <c r="FW1383" s="2"/>
      <c r="FX1383" s="2"/>
      <c r="FY1383" s="2"/>
      <c r="FZ1383" s="2"/>
      <c r="GA1383" s="2"/>
      <c r="GB1383" s="2"/>
      <c r="GC1383" s="2"/>
      <c r="GD1383" s="2"/>
      <c r="GE1383" s="2"/>
      <c r="GF1383" s="2"/>
      <c r="GG1383" s="2"/>
      <c r="GH1383" s="2"/>
      <c r="GI1383" s="2"/>
      <c r="GJ1383" s="2"/>
      <c r="GK1383" s="2"/>
      <c r="GL1383" s="2"/>
      <c r="GM1383" s="2"/>
      <c r="GN1383" s="2"/>
      <c r="GO1383" s="2"/>
      <c r="GP1383" s="2"/>
      <c r="GQ1383" s="2"/>
      <c r="GR1383" s="2"/>
      <c r="GS1383" s="2"/>
      <c r="GT1383" s="2"/>
      <c r="GU1383" s="2"/>
      <c r="GV1383" s="2"/>
      <c r="GW1383" s="2"/>
      <c r="GX1383" s="2"/>
      <c r="GY1383" s="2"/>
      <c r="GZ1383" s="2"/>
      <c r="HA1383" s="2"/>
      <c r="HB1383" s="2"/>
      <c r="HC1383" s="2"/>
      <c r="HD1383" s="2"/>
      <c r="HE1383" s="2"/>
      <c r="HF1383" s="2"/>
      <c r="HG1383" s="2"/>
      <c r="HH1383" s="2"/>
      <c r="HI1383" s="2"/>
      <c r="HJ1383" s="2"/>
      <c r="HK1383" s="2"/>
      <c r="HL1383" s="2"/>
      <c r="HM1383" s="2"/>
      <c r="HN1383" s="2"/>
      <c r="HO1383" s="2"/>
      <c r="HP1383" s="2"/>
      <c r="HQ1383" s="2"/>
      <c r="HR1383" s="2"/>
      <c r="HS1383" s="2"/>
      <c r="HT1383" s="2"/>
      <c r="HU1383" s="2"/>
      <c r="HV1383" s="2"/>
      <c r="HW1383" s="2"/>
      <c r="HX1383" s="2"/>
      <c r="HY1383" s="2"/>
      <c r="HZ1383" s="2"/>
      <c r="IA1383" s="2"/>
      <c r="IB1383" s="2"/>
      <c r="IC1383" s="2"/>
      <c r="ID1383" s="2"/>
      <c r="IE1383" s="2"/>
      <c r="IF1383" s="2"/>
      <c r="IG1383" s="2"/>
    </row>
    <row r="1384" spans="1:241" s="3" customFormat="1" x14ac:dyDescent="0.25">
      <c r="A1384" s="33"/>
      <c r="B1384" s="29"/>
      <c r="C1384" s="29"/>
      <c r="D1384" s="30"/>
      <c r="E1384" s="29"/>
      <c r="F1384" s="29"/>
      <c r="G1384" s="29"/>
      <c r="H1384" s="29"/>
      <c r="L1384" s="57"/>
      <c r="M1384" s="57"/>
      <c r="N1384" s="57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  <c r="CB1384" s="2"/>
      <c r="CC1384" s="2"/>
      <c r="CD1384" s="2"/>
      <c r="CE1384" s="2"/>
      <c r="CF1384" s="2"/>
      <c r="CG1384" s="2"/>
      <c r="CH1384" s="2"/>
      <c r="CI1384" s="2"/>
      <c r="CJ1384" s="2"/>
      <c r="CK1384" s="2"/>
      <c r="CL1384" s="2"/>
      <c r="CM1384" s="2"/>
      <c r="CN1384" s="2"/>
      <c r="CO1384" s="2"/>
      <c r="CP1384" s="2"/>
      <c r="CQ1384" s="2"/>
      <c r="CR1384" s="2"/>
      <c r="CS1384" s="2"/>
      <c r="CT1384" s="2"/>
      <c r="CU1384" s="2"/>
      <c r="CV1384" s="2"/>
      <c r="CW1384" s="2"/>
      <c r="CX1384" s="2"/>
      <c r="CY1384" s="2"/>
      <c r="CZ1384" s="2"/>
      <c r="DA1384" s="2"/>
      <c r="DB1384" s="2"/>
      <c r="DC1384" s="2"/>
      <c r="DD1384" s="2"/>
      <c r="DE1384" s="2"/>
      <c r="DF1384" s="2"/>
      <c r="DG1384" s="2"/>
      <c r="DH1384" s="2"/>
      <c r="DI1384" s="2"/>
      <c r="DJ1384" s="2"/>
      <c r="DK1384" s="2"/>
      <c r="DL1384" s="2"/>
      <c r="DM1384" s="2"/>
      <c r="DN1384" s="2"/>
      <c r="DO1384" s="2"/>
      <c r="DP1384" s="2"/>
      <c r="DQ1384" s="2"/>
      <c r="DR1384" s="2"/>
      <c r="DS1384" s="2"/>
      <c r="DT1384" s="2"/>
      <c r="DU1384" s="2"/>
      <c r="DV1384" s="2"/>
      <c r="DW1384" s="2"/>
      <c r="DX1384" s="2"/>
      <c r="DY1384" s="2"/>
      <c r="DZ1384" s="2"/>
      <c r="EA1384" s="2"/>
      <c r="EB1384" s="2"/>
      <c r="EC1384" s="2"/>
      <c r="ED1384" s="2"/>
      <c r="EE1384" s="2"/>
      <c r="EF1384" s="2"/>
      <c r="EG1384" s="2"/>
      <c r="EH1384" s="2"/>
      <c r="EI1384" s="2"/>
      <c r="EJ1384" s="2"/>
      <c r="EK1384" s="2"/>
      <c r="EL1384" s="2"/>
      <c r="EM1384" s="2"/>
      <c r="EN1384" s="2"/>
      <c r="EO1384" s="2"/>
      <c r="EP1384" s="2"/>
      <c r="EQ1384" s="2"/>
      <c r="ER1384" s="2"/>
      <c r="ES1384" s="2"/>
      <c r="ET1384" s="2"/>
      <c r="EU1384" s="2"/>
      <c r="EV1384" s="2"/>
      <c r="EW1384" s="2"/>
      <c r="EX1384" s="2"/>
      <c r="EY1384" s="2"/>
      <c r="EZ1384" s="2"/>
      <c r="FA1384" s="2"/>
      <c r="FB1384" s="2"/>
      <c r="FC1384" s="2"/>
      <c r="FD1384" s="2"/>
      <c r="FE1384" s="2"/>
      <c r="FF1384" s="2"/>
      <c r="FG1384" s="2"/>
      <c r="FH1384" s="2"/>
      <c r="FI1384" s="2"/>
      <c r="FJ1384" s="2"/>
      <c r="FK1384" s="2"/>
      <c r="FL1384" s="2"/>
      <c r="FM1384" s="2"/>
      <c r="FN1384" s="2"/>
      <c r="FO1384" s="2"/>
      <c r="FP1384" s="2"/>
      <c r="FQ1384" s="2"/>
      <c r="FR1384" s="2"/>
      <c r="FS1384" s="2"/>
      <c r="FT1384" s="2"/>
      <c r="FU1384" s="2"/>
      <c r="FV1384" s="2"/>
      <c r="FW1384" s="2"/>
      <c r="FX1384" s="2"/>
      <c r="FY1384" s="2"/>
      <c r="FZ1384" s="2"/>
      <c r="GA1384" s="2"/>
      <c r="GB1384" s="2"/>
      <c r="GC1384" s="2"/>
      <c r="GD1384" s="2"/>
      <c r="GE1384" s="2"/>
      <c r="GF1384" s="2"/>
      <c r="GG1384" s="2"/>
      <c r="GH1384" s="2"/>
      <c r="GI1384" s="2"/>
      <c r="GJ1384" s="2"/>
      <c r="GK1384" s="2"/>
      <c r="GL1384" s="2"/>
      <c r="GM1384" s="2"/>
      <c r="GN1384" s="2"/>
      <c r="GO1384" s="2"/>
      <c r="GP1384" s="2"/>
      <c r="GQ1384" s="2"/>
      <c r="GR1384" s="2"/>
      <c r="GS1384" s="2"/>
      <c r="GT1384" s="2"/>
      <c r="GU1384" s="2"/>
      <c r="GV1384" s="2"/>
      <c r="GW1384" s="2"/>
      <c r="GX1384" s="2"/>
      <c r="GY1384" s="2"/>
      <c r="GZ1384" s="2"/>
      <c r="HA1384" s="2"/>
      <c r="HB1384" s="2"/>
      <c r="HC1384" s="2"/>
      <c r="HD1384" s="2"/>
      <c r="HE1384" s="2"/>
      <c r="HF1384" s="2"/>
      <c r="HG1384" s="2"/>
      <c r="HH1384" s="2"/>
      <c r="HI1384" s="2"/>
      <c r="HJ1384" s="2"/>
      <c r="HK1384" s="2"/>
      <c r="HL1384" s="2"/>
      <c r="HM1384" s="2"/>
      <c r="HN1384" s="2"/>
      <c r="HO1384" s="2"/>
      <c r="HP1384" s="2"/>
      <c r="HQ1384" s="2"/>
      <c r="HR1384" s="2"/>
      <c r="HS1384" s="2"/>
      <c r="HT1384" s="2"/>
      <c r="HU1384" s="2"/>
      <c r="HV1384" s="2"/>
      <c r="HW1384" s="2"/>
      <c r="HX1384" s="2"/>
      <c r="HY1384" s="2"/>
      <c r="HZ1384" s="2"/>
      <c r="IA1384" s="2"/>
      <c r="IB1384" s="2"/>
      <c r="IC1384" s="2"/>
      <c r="ID1384" s="2"/>
      <c r="IE1384" s="2"/>
      <c r="IF1384" s="2"/>
      <c r="IG1384" s="2"/>
    </row>
    <row r="1385" spans="1:241" s="3" customFormat="1" x14ac:dyDescent="0.25">
      <c r="A1385" s="33"/>
      <c r="B1385" s="29"/>
      <c r="C1385" s="29"/>
      <c r="D1385" s="30"/>
      <c r="E1385" s="29"/>
      <c r="F1385" s="29"/>
      <c r="G1385" s="29"/>
      <c r="H1385" s="29"/>
      <c r="L1385" s="57"/>
      <c r="M1385" s="57"/>
      <c r="N1385" s="57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  <c r="CA1385" s="2"/>
      <c r="CB1385" s="2"/>
      <c r="CC1385" s="2"/>
      <c r="CD1385" s="2"/>
      <c r="CE1385" s="2"/>
      <c r="CF1385" s="2"/>
      <c r="CG1385" s="2"/>
      <c r="CH1385" s="2"/>
      <c r="CI1385" s="2"/>
      <c r="CJ1385" s="2"/>
      <c r="CK1385" s="2"/>
      <c r="CL1385" s="2"/>
      <c r="CM1385" s="2"/>
      <c r="CN1385" s="2"/>
      <c r="CO1385" s="2"/>
      <c r="CP1385" s="2"/>
      <c r="CQ1385" s="2"/>
      <c r="CR1385" s="2"/>
      <c r="CS1385" s="2"/>
      <c r="CT1385" s="2"/>
      <c r="CU1385" s="2"/>
      <c r="CV1385" s="2"/>
      <c r="CW1385" s="2"/>
      <c r="CX1385" s="2"/>
      <c r="CY1385" s="2"/>
      <c r="CZ1385" s="2"/>
      <c r="DA1385" s="2"/>
      <c r="DB1385" s="2"/>
      <c r="DC1385" s="2"/>
      <c r="DD1385" s="2"/>
      <c r="DE1385" s="2"/>
      <c r="DF1385" s="2"/>
      <c r="DG1385" s="2"/>
      <c r="DH1385" s="2"/>
      <c r="DI1385" s="2"/>
      <c r="DJ1385" s="2"/>
      <c r="DK1385" s="2"/>
      <c r="DL1385" s="2"/>
      <c r="DM1385" s="2"/>
      <c r="DN1385" s="2"/>
      <c r="DO1385" s="2"/>
      <c r="DP1385" s="2"/>
      <c r="DQ1385" s="2"/>
      <c r="DR1385" s="2"/>
      <c r="DS1385" s="2"/>
      <c r="DT1385" s="2"/>
      <c r="DU1385" s="2"/>
      <c r="DV1385" s="2"/>
      <c r="DW1385" s="2"/>
      <c r="DX1385" s="2"/>
      <c r="DY1385" s="2"/>
      <c r="DZ1385" s="2"/>
      <c r="EA1385" s="2"/>
      <c r="EB1385" s="2"/>
      <c r="EC1385" s="2"/>
      <c r="ED1385" s="2"/>
      <c r="EE1385" s="2"/>
      <c r="EF1385" s="2"/>
      <c r="EG1385" s="2"/>
      <c r="EH1385" s="2"/>
      <c r="EI1385" s="2"/>
      <c r="EJ1385" s="2"/>
      <c r="EK1385" s="2"/>
      <c r="EL1385" s="2"/>
      <c r="EM1385" s="2"/>
      <c r="EN1385" s="2"/>
      <c r="EO1385" s="2"/>
      <c r="EP1385" s="2"/>
      <c r="EQ1385" s="2"/>
      <c r="ER1385" s="2"/>
      <c r="ES1385" s="2"/>
      <c r="ET1385" s="2"/>
      <c r="EU1385" s="2"/>
      <c r="EV1385" s="2"/>
      <c r="EW1385" s="2"/>
      <c r="EX1385" s="2"/>
      <c r="EY1385" s="2"/>
      <c r="EZ1385" s="2"/>
      <c r="FA1385" s="2"/>
      <c r="FB1385" s="2"/>
      <c r="FC1385" s="2"/>
      <c r="FD1385" s="2"/>
      <c r="FE1385" s="2"/>
      <c r="FF1385" s="2"/>
      <c r="FG1385" s="2"/>
      <c r="FH1385" s="2"/>
      <c r="FI1385" s="2"/>
      <c r="FJ1385" s="2"/>
      <c r="FK1385" s="2"/>
      <c r="FL1385" s="2"/>
      <c r="FM1385" s="2"/>
      <c r="FN1385" s="2"/>
      <c r="FO1385" s="2"/>
      <c r="FP1385" s="2"/>
      <c r="FQ1385" s="2"/>
      <c r="FR1385" s="2"/>
      <c r="FS1385" s="2"/>
      <c r="FT1385" s="2"/>
      <c r="FU1385" s="2"/>
      <c r="FV1385" s="2"/>
      <c r="FW1385" s="2"/>
      <c r="FX1385" s="2"/>
      <c r="FY1385" s="2"/>
      <c r="FZ1385" s="2"/>
      <c r="GA1385" s="2"/>
      <c r="GB1385" s="2"/>
      <c r="GC1385" s="2"/>
      <c r="GD1385" s="2"/>
      <c r="GE1385" s="2"/>
      <c r="GF1385" s="2"/>
      <c r="GG1385" s="2"/>
      <c r="GH1385" s="2"/>
      <c r="GI1385" s="2"/>
      <c r="GJ1385" s="2"/>
      <c r="GK1385" s="2"/>
      <c r="GL1385" s="2"/>
      <c r="GM1385" s="2"/>
      <c r="GN1385" s="2"/>
      <c r="GO1385" s="2"/>
      <c r="GP1385" s="2"/>
      <c r="GQ1385" s="2"/>
      <c r="GR1385" s="2"/>
      <c r="GS1385" s="2"/>
      <c r="GT1385" s="2"/>
      <c r="GU1385" s="2"/>
      <c r="GV1385" s="2"/>
      <c r="GW1385" s="2"/>
      <c r="GX1385" s="2"/>
      <c r="GY1385" s="2"/>
      <c r="GZ1385" s="2"/>
      <c r="HA1385" s="2"/>
      <c r="HB1385" s="2"/>
      <c r="HC1385" s="2"/>
      <c r="HD1385" s="2"/>
      <c r="HE1385" s="2"/>
      <c r="HF1385" s="2"/>
      <c r="HG1385" s="2"/>
      <c r="HH1385" s="2"/>
      <c r="HI1385" s="2"/>
      <c r="HJ1385" s="2"/>
      <c r="HK1385" s="2"/>
      <c r="HL1385" s="2"/>
      <c r="HM1385" s="2"/>
      <c r="HN1385" s="2"/>
      <c r="HO1385" s="2"/>
      <c r="HP1385" s="2"/>
      <c r="HQ1385" s="2"/>
      <c r="HR1385" s="2"/>
      <c r="HS1385" s="2"/>
      <c r="HT1385" s="2"/>
      <c r="HU1385" s="2"/>
      <c r="HV1385" s="2"/>
      <c r="HW1385" s="2"/>
      <c r="HX1385" s="2"/>
      <c r="HY1385" s="2"/>
      <c r="HZ1385" s="2"/>
      <c r="IA1385" s="2"/>
      <c r="IB1385" s="2"/>
      <c r="IC1385" s="2"/>
      <c r="ID1385" s="2"/>
      <c r="IE1385" s="2"/>
      <c r="IF1385" s="2"/>
      <c r="IG1385" s="2"/>
    </row>
    <row r="1386" spans="1:241" s="3" customFormat="1" x14ac:dyDescent="0.25">
      <c r="A1386" s="33"/>
      <c r="B1386" s="29"/>
      <c r="C1386" s="29"/>
      <c r="D1386" s="30"/>
      <c r="E1386" s="29"/>
      <c r="F1386" s="29"/>
      <c r="G1386" s="29"/>
      <c r="H1386" s="29"/>
      <c r="L1386" s="57"/>
      <c r="M1386" s="57"/>
      <c r="N1386" s="57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  <c r="CC1386" s="2"/>
      <c r="CD1386" s="2"/>
      <c r="CE1386" s="2"/>
      <c r="CF1386" s="2"/>
      <c r="CG1386" s="2"/>
      <c r="CH1386" s="2"/>
      <c r="CI1386" s="2"/>
      <c r="CJ1386" s="2"/>
      <c r="CK1386" s="2"/>
      <c r="CL1386" s="2"/>
      <c r="CM1386" s="2"/>
      <c r="CN1386" s="2"/>
      <c r="CO1386" s="2"/>
      <c r="CP1386" s="2"/>
      <c r="CQ1386" s="2"/>
      <c r="CR1386" s="2"/>
      <c r="CS1386" s="2"/>
      <c r="CT1386" s="2"/>
      <c r="CU1386" s="2"/>
      <c r="CV1386" s="2"/>
      <c r="CW1386" s="2"/>
      <c r="CX1386" s="2"/>
      <c r="CY1386" s="2"/>
      <c r="CZ1386" s="2"/>
      <c r="DA1386" s="2"/>
      <c r="DB1386" s="2"/>
      <c r="DC1386" s="2"/>
      <c r="DD1386" s="2"/>
      <c r="DE1386" s="2"/>
      <c r="DF1386" s="2"/>
      <c r="DG1386" s="2"/>
      <c r="DH1386" s="2"/>
      <c r="DI1386" s="2"/>
      <c r="DJ1386" s="2"/>
      <c r="DK1386" s="2"/>
      <c r="DL1386" s="2"/>
      <c r="DM1386" s="2"/>
      <c r="DN1386" s="2"/>
      <c r="DO1386" s="2"/>
      <c r="DP1386" s="2"/>
      <c r="DQ1386" s="2"/>
      <c r="DR1386" s="2"/>
      <c r="DS1386" s="2"/>
      <c r="DT1386" s="2"/>
      <c r="DU1386" s="2"/>
      <c r="DV1386" s="2"/>
      <c r="DW1386" s="2"/>
      <c r="DX1386" s="2"/>
      <c r="DY1386" s="2"/>
      <c r="DZ1386" s="2"/>
      <c r="EA1386" s="2"/>
      <c r="EB1386" s="2"/>
      <c r="EC1386" s="2"/>
      <c r="ED1386" s="2"/>
      <c r="EE1386" s="2"/>
      <c r="EF1386" s="2"/>
      <c r="EG1386" s="2"/>
      <c r="EH1386" s="2"/>
      <c r="EI1386" s="2"/>
      <c r="EJ1386" s="2"/>
      <c r="EK1386" s="2"/>
      <c r="EL1386" s="2"/>
      <c r="EM1386" s="2"/>
      <c r="EN1386" s="2"/>
      <c r="EO1386" s="2"/>
      <c r="EP1386" s="2"/>
      <c r="EQ1386" s="2"/>
      <c r="ER1386" s="2"/>
      <c r="ES1386" s="2"/>
      <c r="ET1386" s="2"/>
      <c r="EU1386" s="2"/>
      <c r="EV1386" s="2"/>
      <c r="EW1386" s="2"/>
      <c r="EX1386" s="2"/>
      <c r="EY1386" s="2"/>
      <c r="EZ1386" s="2"/>
      <c r="FA1386" s="2"/>
      <c r="FB1386" s="2"/>
      <c r="FC1386" s="2"/>
      <c r="FD1386" s="2"/>
      <c r="FE1386" s="2"/>
      <c r="FF1386" s="2"/>
      <c r="FG1386" s="2"/>
      <c r="FH1386" s="2"/>
      <c r="FI1386" s="2"/>
      <c r="FJ1386" s="2"/>
      <c r="FK1386" s="2"/>
      <c r="FL1386" s="2"/>
      <c r="FM1386" s="2"/>
      <c r="FN1386" s="2"/>
      <c r="FO1386" s="2"/>
      <c r="FP1386" s="2"/>
      <c r="FQ1386" s="2"/>
      <c r="FR1386" s="2"/>
      <c r="FS1386" s="2"/>
      <c r="FT1386" s="2"/>
      <c r="FU1386" s="2"/>
      <c r="FV1386" s="2"/>
      <c r="FW1386" s="2"/>
      <c r="FX1386" s="2"/>
      <c r="FY1386" s="2"/>
      <c r="FZ1386" s="2"/>
      <c r="GA1386" s="2"/>
      <c r="GB1386" s="2"/>
      <c r="GC1386" s="2"/>
      <c r="GD1386" s="2"/>
      <c r="GE1386" s="2"/>
      <c r="GF1386" s="2"/>
      <c r="GG1386" s="2"/>
      <c r="GH1386" s="2"/>
      <c r="GI1386" s="2"/>
      <c r="GJ1386" s="2"/>
      <c r="GK1386" s="2"/>
      <c r="GL1386" s="2"/>
      <c r="GM1386" s="2"/>
      <c r="GN1386" s="2"/>
      <c r="GO1386" s="2"/>
      <c r="GP1386" s="2"/>
      <c r="GQ1386" s="2"/>
      <c r="GR1386" s="2"/>
      <c r="GS1386" s="2"/>
      <c r="GT1386" s="2"/>
      <c r="GU1386" s="2"/>
      <c r="GV1386" s="2"/>
      <c r="GW1386" s="2"/>
      <c r="GX1386" s="2"/>
      <c r="GY1386" s="2"/>
      <c r="GZ1386" s="2"/>
      <c r="HA1386" s="2"/>
      <c r="HB1386" s="2"/>
      <c r="HC1386" s="2"/>
      <c r="HD1386" s="2"/>
      <c r="HE1386" s="2"/>
      <c r="HF1386" s="2"/>
      <c r="HG1386" s="2"/>
      <c r="HH1386" s="2"/>
      <c r="HI1386" s="2"/>
      <c r="HJ1386" s="2"/>
      <c r="HK1386" s="2"/>
      <c r="HL1386" s="2"/>
      <c r="HM1386" s="2"/>
      <c r="HN1386" s="2"/>
      <c r="HO1386" s="2"/>
      <c r="HP1386" s="2"/>
      <c r="HQ1386" s="2"/>
      <c r="HR1386" s="2"/>
      <c r="HS1386" s="2"/>
      <c r="HT1386" s="2"/>
      <c r="HU1386" s="2"/>
      <c r="HV1386" s="2"/>
      <c r="HW1386" s="2"/>
      <c r="HX1386" s="2"/>
      <c r="HY1386" s="2"/>
      <c r="HZ1386" s="2"/>
      <c r="IA1386" s="2"/>
      <c r="IB1386" s="2"/>
      <c r="IC1386" s="2"/>
      <c r="ID1386" s="2"/>
      <c r="IE1386" s="2"/>
      <c r="IF1386" s="2"/>
      <c r="IG1386" s="2"/>
    </row>
    <row r="1387" spans="1:241" s="3" customFormat="1" x14ac:dyDescent="0.25">
      <c r="A1387" s="33"/>
      <c r="B1387" s="29"/>
      <c r="C1387" s="29"/>
      <c r="D1387" s="30"/>
      <c r="E1387" s="29"/>
      <c r="F1387" s="29"/>
      <c r="G1387" s="29"/>
      <c r="H1387" s="29"/>
      <c r="L1387" s="57"/>
      <c r="M1387" s="57"/>
      <c r="N1387" s="57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  <c r="CA1387" s="2"/>
      <c r="CB1387" s="2"/>
      <c r="CC1387" s="2"/>
      <c r="CD1387" s="2"/>
      <c r="CE1387" s="2"/>
      <c r="CF1387" s="2"/>
      <c r="CG1387" s="2"/>
      <c r="CH1387" s="2"/>
      <c r="CI1387" s="2"/>
      <c r="CJ1387" s="2"/>
      <c r="CK1387" s="2"/>
      <c r="CL1387" s="2"/>
      <c r="CM1387" s="2"/>
      <c r="CN1387" s="2"/>
      <c r="CO1387" s="2"/>
      <c r="CP1387" s="2"/>
      <c r="CQ1387" s="2"/>
      <c r="CR1387" s="2"/>
      <c r="CS1387" s="2"/>
      <c r="CT1387" s="2"/>
      <c r="CU1387" s="2"/>
      <c r="CV1387" s="2"/>
      <c r="CW1387" s="2"/>
      <c r="CX1387" s="2"/>
      <c r="CY1387" s="2"/>
      <c r="CZ1387" s="2"/>
      <c r="DA1387" s="2"/>
      <c r="DB1387" s="2"/>
      <c r="DC1387" s="2"/>
      <c r="DD1387" s="2"/>
      <c r="DE1387" s="2"/>
      <c r="DF1387" s="2"/>
      <c r="DG1387" s="2"/>
      <c r="DH1387" s="2"/>
      <c r="DI1387" s="2"/>
      <c r="DJ1387" s="2"/>
      <c r="DK1387" s="2"/>
      <c r="DL1387" s="2"/>
      <c r="DM1387" s="2"/>
      <c r="DN1387" s="2"/>
      <c r="DO1387" s="2"/>
      <c r="DP1387" s="2"/>
      <c r="DQ1387" s="2"/>
      <c r="DR1387" s="2"/>
      <c r="DS1387" s="2"/>
      <c r="DT1387" s="2"/>
      <c r="DU1387" s="2"/>
      <c r="DV1387" s="2"/>
      <c r="DW1387" s="2"/>
      <c r="DX1387" s="2"/>
      <c r="DY1387" s="2"/>
      <c r="DZ1387" s="2"/>
      <c r="EA1387" s="2"/>
      <c r="EB1387" s="2"/>
      <c r="EC1387" s="2"/>
      <c r="ED1387" s="2"/>
      <c r="EE1387" s="2"/>
      <c r="EF1387" s="2"/>
      <c r="EG1387" s="2"/>
      <c r="EH1387" s="2"/>
      <c r="EI1387" s="2"/>
      <c r="EJ1387" s="2"/>
      <c r="EK1387" s="2"/>
      <c r="EL1387" s="2"/>
      <c r="EM1387" s="2"/>
      <c r="EN1387" s="2"/>
      <c r="EO1387" s="2"/>
      <c r="EP1387" s="2"/>
      <c r="EQ1387" s="2"/>
      <c r="ER1387" s="2"/>
      <c r="ES1387" s="2"/>
      <c r="ET1387" s="2"/>
      <c r="EU1387" s="2"/>
      <c r="EV1387" s="2"/>
      <c r="EW1387" s="2"/>
      <c r="EX1387" s="2"/>
      <c r="EY1387" s="2"/>
      <c r="EZ1387" s="2"/>
      <c r="FA1387" s="2"/>
      <c r="FB1387" s="2"/>
      <c r="FC1387" s="2"/>
      <c r="FD1387" s="2"/>
      <c r="FE1387" s="2"/>
      <c r="FF1387" s="2"/>
      <c r="FG1387" s="2"/>
      <c r="FH1387" s="2"/>
      <c r="FI1387" s="2"/>
      <c r="FJ1387" s="2"/>
      <c r="FK1387" s="2"/>
      <c r="FL1387" s="2"/>
      <c r="FM1387" s="2"/>
      <c r="FN1387" s="2"/>
      <c r="FO1387" s="2"/>
      <c r="FP1387" s="2"/>
      <c r="FQ1387" s="2"/>
      <c r="FR1387" s="2"/>
      <c r="FS1387" s="2"/>
      <c r="FT1387" s="2"/>
      <c r="FU1387" s="2"/>
      <c r="FV1387" s="2"/>
      <c r="FW1387" s="2"/>
      <c r="FX1387" s="2"/>
      <c r="FY1387" s="2"/>
      <c r="FZ1387" s="2"/>
      <c r="GA1387" s="2"/>
      <c r="GB1387" s="2"/>
      <c r="GC1387" s="2"/>
      <c r="GD1387" s="2"/>
      <c r="GE1387" s="2"/>
      <c r="GF1387" s="2"/>
      <c r="GG1387" s="2"/>
      <c r="GH1387" s="2"/>
      <c r="GI1387" s="2"/>
      <c r="GJ1387" s="2"/>
      <c r="GK1387" s="2"/>
      <c r="GL1387" s="2"/>
      <c r="GM1387" s="2"/>
      <c r="GN1387" s="2"/>
      <c r="GO1387" s="2"/>
      <c r="GP1387" s="2"/>
      <c r="GQ1387" s="2"/>
      <c r="GR1387" s="2"/>
      <c r="GS1387" s="2"/>
      <c r="GT1387" s="2"/>
      <c r="GU1387" s="2"/>
      <c r="GV1387" s="2"/>
      <c r="GW1387" s="2"/>
      <c r="GX1387" s="2"/>
      <c r="GY1387" s="2"/>
      <c r="GZ1387" s="2"/>
      <c r="HA1387" s="2"/>
      <c r="HB1387" s="2"/>
      <c r="HC1387" s="2"/>
      <c r="HD1387" s="2"/>
      <c r="HE1387" s="2"/>
      <c r="HF1387" s="2"/>
      <c r="HG1387" s="2"/>
      <c r="HH1387" s="2"/>
      <c r="HI1387" s="2"/>
      <c r="HJ1387" s="2"/>
      <c r="HK1387" s="2"/>
      <c r="HL1387" s="2"/>
      <c r="HM1387" s="2"/>
      <c r="HN1387" s="2"/>
      <c r="HO1387" s="2"/>
      <c r="HP1387" s="2"/>
      <c r="HQ1387" s="2"/>
      <c r="HR1387" s="2"/>
      <c r="HS1387" s="2"/>
      <c r="HT1387" s="2"/>
      <c r="HU1387" s="2"/>
      <c r="HV1387" s="2"/>
      <c r="HW1387" s="2"/>
      <c r="HX1387" s="2"/>
      <c r="HY1387" s="2"/>
      <c r="HZ1387" s="2"/>
      <c r="IA1387" s="2"/>
      <c r="IB1387" s="2"/>
      <c r="IC1387" s="2"/>
      <c r="ID1387" s="2"/>
      <c r="IE1387" s="2"/>
      <c r="IF1387" s="2"/>
      <c r="IG1387" s="2"/>
    </row>
    <row r="1388" spans="1:241" s="3" customFormat="1" x14ac:dyDescent="0.25">
      <c r="A1388" s="33"/>
      <c r="B1388" s="29"/>
      <c r="C1388" s="29"/>
      <c r="D1388" s="30"/>
      <c r="E1388" s="29"/>
      <c r="F1388" s="29"/>
      <c r="G1388" s="29"/>
      <c r="H1388" s="29"/>
      <c r="L1388" s="57"/>
      <c r="M1388" s="57"/>
      <c r="N1388" s="57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  <c r="CA1388" s="2"/>
      <c r="CB1388" s="2"/>
      <c r="CC1388" s="2"/>
      <c r="CD1388" s="2"/>
      <c r="CE1388" s="2"/>
      <c r="CF1388" s="2"/>
      <c r="CG1388" s="2"/>
      <c r="CH1388" s="2"/>
      <c r="CI1388" s="2"/>
      <c r="CJ1388" s="2"/>
      <c r="CK1388" s="2"/>
      <c r="CL1388" s="2"/>
      <c r="CM1388" s="2"/>
      <c r="CN1388" s="2"/>
      <c r="CO1388" s="2"/>
      <c r="CP1388" s="2"/>
      <c r="CQ1388" s="2"/>
      <c r="CR1388" s="2"/>
      <c r="CS1388" s="2"/>
      <c r="CT1388" s="2"/>
      <c r="CU1388" s="2"/>
      <c r="CV1388" s="2"/>
      <c r="CW1388" s="2"/>
      <c r="CX1388" s="2"/>
      <c r="CY1388" s="2"/>
      <c r="CZ1388" s="2"/>
      <c r="DA1388" s="2"/>
      <c r="DB1388" s="2"/>
      <c r="DC1388" s="2"/>
      <c r="DD1388" s="2"/>
      <c r="DE1388" s="2"/>
      <c r="DF1388" s="2"/>
      <c r="DG1388" s="2"/>
      <c r="DH1388" s="2"/>
      <c r="DI1388" s="2"/>
      <c r="DJ1388" s="2"/>
      <c r="DK1388" s="2"/>
      <c r="DL1388" s="2"/>
      <c r="DM1388" s="2"/>
      <c r="DN1388" s="2"/>
      <c r="DO1388" s="2"/>
      <c r="DP1388" s="2"/>
      <c r="DQ1388" s="2"/>
      <c r="DR1388" s="2"/>
      <c r="DS1388" s="2"/>
      <c r="DT1388" s="2"/>
      <c r="DU1388" s="2"/>
      <c r="DV1388" s="2"/>
      <c r="DW1388" s="2"/>
      <c r="DX1388" s="2"/>
      <c r="DY1388" s="2"/>
      <c r="DZ1388" s="2"/>
      <c r="EA1388" s="2"/>
      <c r="EB1388" s="2"/>
      <c r="EC1388" s="2"/>
      <c r="ED1388" s="2"/>
      <c r="EE1388" s="2"/>
      <c r="EF1388" s="2"/>
      <c r="EG1388" s="2"/>
      <c r="EH1388" s="2"/>
      <c r="EI1388" s="2"/>
      <c r="EJ1388" s="2"/>
      <c r="EK1388" s="2"/>
      <c r="EL1388" s="2"/>
      <c r="EM1388" s="2"/>
      <c r="EN1388" s="2"/>
      <c r="EO1388" s="2"/>
      <c r="EP1388" s="2"/>
      <c r="EQ1388" s="2"/>
      <c r="ER1388" s="2"/>
      <c r="ES1388" s="2"/>
      <c r="ET1388" s="2"/>
      <c r="EU1388" s="2"/>
      <c r="EV1388" s="2"/>
      <c r="EW1388" s="2"/>
      <c r="EX1388" s="2"/>
      <c r="EY1388" s="2"/>
      <c r="EZ1388" s="2"/>
      <c r="FA1388" s="2"/>
      <c r="FB1388" s="2"/>
      <c r="FC1388" s="2"/>
      <c r="FD1388" s="2"/>
      <c r="FE1388" s="2"/>
      <c r="FF1388" s="2"/>
      <c r="FG1388" s="2"/>
      <c r="FH1388" s="2"/>
      <c r="FI1388" s="2"/>
      <c r="FJ1388" s="2"/>
      <c r="FK1388" s="2"/>
      <c r="FL1388" s="2"/>
      <c r="FM1388" s="2"/>
      <c r="FN1388" s="2"/>
      <c r="FO1388" s="2"/>
      <c r="FP1388" s="2"/>
      <c r="FQ1388" s="2"/>
      <c r="FR1388" s="2"/>
      <c r="FS1388" s="2"/>
      <c r="FT1388" s="2"/>
      <c r="FU1388" s="2"/>
      <c r="FV1388" s="2"/>
      <c r="FW1388" s="2"/>
      <c r="FX1388" s="2"/>
      <c r="FY1388" s="2"/>
      <c r="FZ1388" s="2"/>
      <c r="GA1388" s="2"/>
      <c r="GB1388" s="2"/>
      <c r="GC1388" s="2"/>
      <c r="GD1388" s="2"/>
      <c r="GE1388" s="2"/>
      <c r="GF1388" s="2"/>
      <c r="GG1388" s="2"/>
      <c r="GH1388" s="2"/>
      <c r="GI1388" s="2"/>
      <c r="GJ1388" s="2"/>
      <c r="GK1388" s="2"/>
      <c r="GL1388" s="2"/>
      <c r="GM1388" s="2"/>
      <c r="GN1388" s="2"/>
      <c r="GO1388" s="2"/>
      <c r="GP1388" s="2"/>
      <c r="GQ1388" s="2"/>
      <c r="GR1388" s="2"/>
      <c r="GS1388" s="2"/>
      <c r="GT1388" s="2"/>
      <c r="GU1388" s="2"/>
      <c r="GV1388" s="2"/>
      <c r="GW1388" s="2"/>
      <c r="GX1388" s="2"/>
      <c r="GY1388" s="2"/>
      <c r="GZ1388" s="2"/>
      <c r="HA1388" s="2"/>
      <c r="HB1388" s="2"/>
      <c r="HC1388" s="2"/>
      <c r="HD1388" s="2"/>
      <c r="HE1388" s="2"/>
      <c r="HF1388" s="2"/>
      <c r="HG1388" s="2"/>
      <c r="HH1388" s="2"/>
      <c r="HI1388" s="2"/>
      <c r="HJ1388" s="2"/>
      <c r="HK1388" s="2"/>
      <c r="HL1388" s="2"/>
      <c r="HM1388" s="2"/>
      <c r="HN1388" s="2"/>
      <c r="HO1388" s="2"/>
      <c r="HP1388" s="2"/>
      <c r="HQ1388" s="2"/>
      <c r="HR1388" s="2"/>
      <c r="HS1388" s="2"/>
      <c r="HT1388" s="2"/>
      <c r="HU1388" s="2"/>
      <c r="HV1388" s="2"/>
      <c r="HW1388" s="2"/>
      <c r="HX1388" s="2"/>
      <c r="HY1388" s="2"/>
      <c r="HZ1388" s="2"/>
      <c r="IA1388" s="2"/>
      <c r="IB1388" s="2"/>
      <c r="IC1388" s="2"/>
      <c r="ID1388" s="2"/>
      <c r="IE1388" s="2"/>
      <c r="IF1388" s="2"/>
      <c r="IG1388" s="2"/>
    </row>
    <row r="1389" spans="1:241" s="3" customFormat="1" x14ac:dyDescent="0.25">
      <c r="A1389" s="33"/>
      <c r="B1389" s="29"/>
      <c r="C1389" s="29"/>
      <c r="D1389" s="30"/>
      <c r="E1389" s="29"/>
      <c r="F1389" s="29"/>
      <c r="G1389" s="29"/>
      <c r="H1389" s="29"/>
      <c r="L1389" s="57"/>
      <c r="M1389" s="57"/>
      <c r="N1389" s="57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  <c r="CA1389" s="2"/>
      <c r="CB1389" s="2"/>
      <c r="CC1389" s="2"/>
      <c r="CD1389" s="2"/>
      <c r="CE1389" s="2"/>
      <c r="CF1389" s="2"/>
      <c r="CG1389" s="2"/>
      <c r="CH1389" s="2"/>
      <c r="CI1389" s="2"/>
      <c r="CJ1389" s="2"/>
      <c r="CK1389" s="2"/>
      <c r="CL1389" s="2"/>
      <c r="CM1389" s="2"/>
      <c r="CN1389" s="2"/>
      <c r="CO1389" s="2"/>
      <c r="CP1389" s="2"/>
      <c r="CQ1389" s="2"/>
      <c r="CR1389" s="2"/>
      <c r="CS1389" s="2"/>
      <c r="CT1389" s="2"/>
      <c r="CU1389" s="2"/>
      <c r="CV1389" s="2"/>
      <c r="CW1389" s="2"/>
      <c r="CX1389" s="2"/>
      <c r="CY1389" s="2"/>
      <c r="CZ1389" s="2"/>
      <c r="DA1389" s="2"/>
      <c r="DB1389" s="2"/>
      <c r="DC1389" s="2"/>
      <c r="DD1389" s="2"/>
      <c r="DE1389" s="2"/>
      <c r="DF1389" s="2"/>
      <c r="DG1389" s="2"/>
      <c r="DH1389" s="2"/>
      <c r="DI1389" s="2"/>
      <c r="DJ1389" s="2"/>
      <c r="DK1389" s="2"/>
      <c r="DL1389" s="2"/>
      <c r="DM1389" s="2"/>
      <c r="DN1389" s="2"/>
      <c r="DO1389" s="2"/>
      <c r="DP1389" s="2"/>
      <c r="DQ1389" s="2"/>
      <c r="DR1389" s="2"/>
      <c r="DS1389" s="2"/>
      <c r="DT1389" s="2"/>
      <c r="DU1389" s="2"/>
      <c r="DV1389" s="2"/>
      <c r="DW1389" s="2"/>
      <c r="DX1389" s="2"/>
      <c r="DY1389" s="2"/>
      <c r="DZ1389" s="2"/>
      <c r="EA1389" s="2"/>
      <c r="EB1389" s="2"/>
      <c r="EC1389" s="2"/>
      <c r="ED1389" s="2"/>
      <c r="EE1389" s="2"/>
      <c r="EF1389" s="2"/>
      <c r="EG1389" s="2"/>
      <c r="EH1389" s="2"/>
      <c r="EI1389" s="2"/>
      <c r="EJ1389" s="2"/>
      <c r="EK1389" s="2"/>
      <c r="EL1389" s="2"/>
      <c r="EM1389" s="2"/>
      <c r="EN1389" s="2"/>
      <c r="EO1389" s="2"/>
      <c r="EP1389" s="2"/>
      <c r="EQ1389" s="2"/>
      <c r="ER1389" s="2"/>
      <c r="ES1389" s="2"/>
      <c r="ET1389" s="2"/>
      <c r="EU1389" s="2"/>
      <c r="EV1389" s="2"/>
      <c r="EW1389" s="2"/>
      <c r="EX1389" s="2"/>
      <c r="EY1389" s="2"/>
      <c r="EZ1389" s="2"/>
      <c r="FA1389" s="2"/>
      <c r="FB1389" s="2"/>
      <c r="FC1389" s="2"/>
      <c r="FD1389" s="2"/>
      <c r="FE1389" s="2"/>
      <c r="FF1389" s="2"/>
      <c r="FG1389" s="2"/>
      <c r="FH1389" s="2"/>
      <c r="FI1389" s="2"/>
      <c r="FJ1389" s="2"/>
      <c r="FK1389" s="2"/>
      <c r="FL1389" s="2"/>
      <c r="FM1389" s="2"/>
      <c r="FN1389" s="2"/>
      <c r="FO1389" s="2"/>
      <c r="FP1389" s="2"/>
      <c r="FQ1389" s="2"/>
      <c r="FR1389" s="2"/>
      <c r="FS1389" s="2"/>
      <c r="FT1389" s="2"/>
      <c r="FU1389" s="2"/>
      <c r="FV1389" s="2"/>
      <c r="FW1389" s="2"/>
      <c r="FX1389" s="2"/>
      <c r="FY1389" s="2"/>
      <c r="FZ1389" s="2"/>
      <c r="GA1389" s="2"/>
      <c r="GB1389" s="2"/>
      <c r="GC1389" s="2"/>
      <c r="GD1389" s="2"/>
      <c r="GE1389" s="2"/>
      <c r="GF1389" s="2"/>
      <c r="GG1389" s="2"/>
      <c r="GH1389" s="2"/>
      <c r="GI1389" s="2"/>
      <c r="GJ1389" s="2"/>
      <c r="GK1389" s="2"/>
      <c r="GL1389" s="2"/>
      <c r="GM1389" s="2"/>
      <c r="GN1389" s="2"/>
      <c r="GO1389" s="2"/>
      <c r="GP1389" s="2"/>
      <c r="GQ1389" s="2"/>
      <c r="GR1389" s="2"/>
      <c r="GS1389" s="2"/>
      <c r="GT1389" s="2"/>
      <c r="GU1389" s="2"/>
      <c r="GV1389" s="2"/>
      <c r="GW1389" s="2"/>
      <c r="GX1389" s="2"/>
      <c r="GY1389" s="2"/>
      <c r="GZ1389" s="2"/>
      <c r="HA1389" s="2"/>
      <c r="HB1389" s="2"/>
      <c r="HC1389" s="2"/>
      <c r="HD1389" s="2"/>
      <c r="HE1389" s="2"/>
      <c r="HF1389" s="2"/>
      <c r="HG1389" s="2"/>
      <c r="HH1389" s="2"/>
      <c r="HI1389" s="2"/>
      <c r="HJ1389" s="2"/>
      <c r="HK1389" s="2"/>
      <c r="HL1389" s="2"/>
      <c r="HM1389" s="2"/>
      <c r="HN1389" s="2"/>
      <c r="HO1389" s="2"/>
      <c r="HP1389" s="2"/>
      <c r="HQ1389" s="2"/>
      <c r="HR1389" s="2"/>
      <c r="HS1389" s="2"/>
      <c r="HT1389" s="2"/>
      <c r="HU1389" s="2"/>
      <c r="HV1389" s="2"/>
      <c r="HW1389" s="2"/>
      <c r="HX1389" s="2"/>
      <c r="HY1389" s="2"/>
      <c r="HZ1389" s="2"/>
      <c r="IA1389" s="2"/>
      <c r="IB1389" s="2"/>
      <c r="IC1389" s="2"/>
      <c r="ID1389" s="2"/>
      <c r="IE1389" s="2"/>
      <c r="IF1389" s="2"/>
      <c r="IG1389" s="2"/>
    </row>
    <row r="1390" spans="1:241" s="3" customFormat="1" x14ac:dyDescent="0.25">
      <c r="A1390" s="33"/>
      <c r="B1390" s="29"/>
      <c r="C1390" s="29"/>
      <c r="D1390" s="30"/>
      <c r="E1390" s="29"/>
      <c r="F1390" s="29"/>
      <c r="G1390" s="29"/>
      <c r="H1390" s="29"/>
      <c r="L1390" s="57"/>
      <c r="M1390" s="57"/>
      <c r="N1390" s="57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  <c r="CB1390" s="2"/>
      <c r="CC1390" s="2"/>
      <c r="CD1390" s="2"/>
      <c r="CE1390" s="2"/>
      <c r="CF1390" s="2"/>
      <c r="CG1390" s="2"/>
      <c r="CH1390" s="2"/>
      <c r="CI1390" s="2"/>
      <c r="CJ1390" s="2"/>
      <c r="CK1390" s="2"/>
      <c r="CL1390" s="2"/>
      <c r="CM1390" s="2"/>
      <c r="CN1390" s="2"/>
      <c r="CO1390" s="2"/>
      <c r="CP1390" s="2"/>
      <c r="CQ1390" s="2"/>
      <c r="CR1390" s="2"/>
      <c r="CS1390" s="2"/>
      <c r="CT1390" s="2"/>
      <c r="CU1390" s="2"/>
      <c r="CV1390" s="2"/>
      <c r="CW1390" s="2"/>
      <c r="CX1390" s="2"/>
      <c r="CY1390" s="2"/>
      <c r="CZ1390" s="2"/>
      <c r="DA1390" s="2"/>
      <c r="DB1390" s="2"/>
      <c r="DC1390" s="2"/>
      <c r="DD1390" s="2"/>
      <c r="DE1390" s="2"/>
      <c r="DF1390" s="2"/>
      <c r="DG1390" s="2"/>
      <c r="DH1390" s="2"/>
      <c r="DI1390" s="2"/>
      <c r="DJ1390" s="2"/>
      <c r="DK1390" s="2"/>
      <c r="DL1390" s="2"/>
      <c r="DM1390" s="2"/>
      <c r="DN1390" s="2"/>
      <c r="DO1390" s="2"/>
      <c r="DP1390" s="2"/>
      <c r="DQ1390" s="2"/>
      <c r="DR1390" s="2"/>
      <c r="DS1390" s="2"/>
      <c r="DT1390" s="2"/>
      <c r="DU1390" s="2"/>
      <c r="DV1390" s="2"/>
      <c r="DW1390" s="2"/>
      <c r="DX1390" s="2"/>
      <c r="DY1390" s="2"/>
      <c r="DZ1390" s="2"/>
      <c r="EA1390" s="2"/>
      <c r="EB1390" s="2"/>
      <c r="EC1390" s="2"/>
      <c r="ED1390" s="2"/>
      <c r="EE1390" s="2"/>
      <c r="EF1390" s="2"/>
      <c r="EG1390" s="2"/>
      <c r="EH1390" s="2"/>
      <c r="EI1390" s="2"/>
      <c r="EJ1390" s="2"/>
      <c r="EK1390" s="2"/>
      <c r="EL1390" s="2"/>
      <c r="EM1390" s="2"/>
      <c r="EN1390" s="2"/>
      <c r="EO1390" s="2"/>
      <c r="EP1390" s="2"/>
      <c r="EQ1390" s="2"/>
      <c r="ER1390" s="2"/>
      <c r="ES1390" s="2"/>
      <c r="ET1390" s="2"/>
      <c r="EU1390" s="2"/>
      <c r="EV1390" s="2"/>
      <c r="EW1390" s="2"/>
      <c r="EX1390" s="2"/>
      <c r="EY1390" s="2"/>
      <c r="EZ1390" s="2"/>
      <c r="FA1390" s="2"/>
      <c r="FB1390" s="2"/>
      <c r="FC1390" s="2"/>
      <c r="FD1390" s="2"/>
      <c r="FE1390" s="2"/>
      <c r="FF1390" s="2"/>
      <c r="FG1390" s="2"/>
      <c r="FH1390" s="2"/>
      <c r="FI1390" s="2"/>
      <c r="FJ1390" s="2"/>
      <c r="FK1390" s="2"/>
      <c r="FL1390" s="2"/>
      <c r="FM1390" s="2"/>
      <c r="FN1390" s="2"/>
      <c r="FO1390" s="2"/>
      <c r="FP1390" s="2"/>
      <c r="FQ1390" s="2"/>
      <c r="FR1390" s="2"/>
      <c r="FS1390" s="2"/>
      <c r="FT1390" s="2"/>
      <c r="FU1390" s="2"/>
      <c r="FV1390" s="2"/>
      <c r="FW1390" s="2"/>
      <c r="FX1390" s="2"/>
      <c r="FY1390" s="2"/>
      <c r="FZ1390" s="2"/>
      <c r="GA1390" s="2"/>
      <c r="GB1390" s="2"/>
      <c r="GC1390" s="2"/>
      <c r="GD1390" s="2"/>
      <c r="GE1390" s="2"/>
      <c r="GF1390" s="2"/>
      <c r="GG1390" s="2"/>
      <c r="GH1390" s="2"/>
      <c r="GI1390" s="2"/>
      <c r="GJ1390" s="2"/>
      <c r="GK1390" s="2"/>
      <c r="GL1390" s="2"/>
      <c r="GM1390" s="2"/>
      <c r="GN1390" s="2"/>
      <c r="GO1390" s="2"/>
      <c r="GP1390" s="2"/>
      <c r="GQ1390" s="2"/>
      <c r="GR1390" s="2"/>
      <c r="GS1390" s="2"/>
      <c r="GT1390" s="2"/>
      <c r="GU1390" s="2"/>
      <c r="GV1390" s="2"/>
      <c r="GW1390" s="2"/>
      <c r="GX1390" s="2"/>
      <c r="GY1390" s="2"/>
      <c r="GZ1390" s="2"/>
      <c r="HA1390" s="2"/>
      <c r="HB1390" s="2"/>
      <c r="HC1390" s="2"/>
      <c r="HD1390" s="2"/>
      <c r="HE1390" s="2"/>
      <c r="HF1390" s="2"/>
      <c r="HG1390" s="2"/>
      <c r="HH1390" s="2"/>
      <c r="HI1390" s="2"/>
      <c r="HJ1390" s="2"/>
      <c r="HK1390" s="2"/>
      <c r="HL1390" s="2"/>
      <c r="HM1390" s="2"/>
      <c r="HN1390" s="2"/>
      <c r="HO1390" s="2"/>
      <c r="HP1390" s="2"/>
      <c r="HQ1390" s="2"/>
      <c r="HR1390" s="2"/>
      <c r="HS1390" s="2"/>
      <c r="HT1390" s="2"/>
      <c r="HU1390" s="2"/>
      <c r="HV1390" s="2"/>
      <c r="HW1390" s="2"/>
      <c r="HX1390" s="2"/>
      <c r="HY1390" s="2"/>
      <c r="HZ1390" s="2"/>
      <c r="IA1390" s="2"/>
      <c r="IB1390" s="2"/>
      <c r="IC1390" s="2"/>
      <c r="ID1390" s="2"/>
      <c r="IE1390" s="2"/>
      <c r="IF1390" s="2"/>
      <c r="IG1390" s="2"/>
    </row>
    <row r="1391" spans="1:241" s="3" customFormat="1" x14ac:dyDescent="0.25">
      <c r="A1391" s="33"/>
      <c r="B1391" s="29"/>
      <c r="C1391" s="29"/>
      <c r="D1391" s="30"/>
      <c r="E1391" s="29"/>
      <c r="F1391" s="29"/>
      <c r="G1391" s="29"/>
      <c r="H1391" s="29"/>
      <c r="L1391" s="57"/>
      <c r="M1391" s="57"/>
      <c r="N1391" s="57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  <c r="CA1391" s="2"/>
      <c r="CB1391" s="2"/>
      <c r="CC1391" s="2"/>
      <c r="CD1391" s="2"/>
      <c r="CE1391" s="2"/>
      <c r="CF1391" s="2"/>
      <c r="CG1391" s="2"/>
      <c r="CH1391" s="2"/>
      <c r="CI1391" s="2"/>
      <c r="CJ1391" s="2"/>
      <c r="CK1391" s="2"/>
      <c r="CL1391" s="2"/>
      <c r="CM1391" s="2"/>
      <c r="CN1391" s="2"/>
      <c r="CO1391" s="2"/>
      <c r="CP1391" s="2"/>
      <c r="CQ1391" s="2"/>
      <c r="CR1391" s="2"/>
      <c r="CS1391" s="2"/>
      <c r="CT1391" s="2"/>
      <c r="CU1391" s="2"/>
      <c r="CV1391" s="2"/>
      <c r="CW1391" s="2"/>
      <c r="CX1391" s="2"/>
      <c r="CY1391" s="2"/>
      <c r="CZ1391" s="2"/>
      <c r="DA1391" s="2"/>
      <c r="DB1391" s="2"/>
      <c r="DC1391" s="2"/>
      <c r="DD1391" s="2"/>
      <c r="DE1391" s="2"/>
      <c r="DF1391" s="2"/>
      <c r="DG1391" s="2"/>
      <c r="DH1391" s="2"/>
      <c r="DI1391" s="2"/>
      <c r="DJ1391" s="2"/>
      <c r="DK1391" s="2"/>
      <c r="DL1391" s="2"/>
      <c r="DM1391" s="2"/>
      <c r="DN1391" s="2"/>
      <c r="DO1391" s="2"/>
      <c r="DP1391" s="2"/>
      <c r="DQ1391" s="2"/>
      <c r="DR1391" s="2"/>
      <c r="DS1391" s="2"/>
      <c r="DT1391" s="2"/>
      <c r="DU1391" s="2"/>
      <c r="DV1391" s="2"/>
      <c r="DW1391" s="2"/>
      <c r="DX1391" s="2"/>
      <c r="DY1391" s="2"/>
      <c r="DZ1391" s="2"/>
      <c r="EA1391" s="2"/>
      <c r="EB1391" s="2"/>
      <c r="EC1391" s="2"/>
      <c r="ED1391" s="2"/>
      <c r="EE1391" s="2"/>
      <c r="EF1391" s="2"/>
      <c r="EG1391" s="2"/>
      <c r="EH1391" s="2"/>
      <c r="EI1391" s="2"/>
      <c r="EJ1391" s="2"/>
      <c r="EK1391" s="2"/>
      <c r="EL1391" s="2"/>
      <c r="EM1391" s="2"/>
      <c r="EN1391" s="2"/>
      <c r="EO1391" s="2"/>
      <c r="EP1391" s="2"/>
      <c r="EQ1391" s="2"/>
      <c r="ER1391" s="2"/>
      <c r="ES1391" s="2"/>
      <c r="ET1391" s="2"/>
      <c r="EU1391" s="2"/>
      <c r="EV1391" s="2"/>
      <c r="EW1391" s="2"/>
      <c r="EX1391" s="2"/>
      <c r="EY1391" s="2"/>
      <c r="EZ1391" s="2"/>
      <c r="FA1391" s="2"/>
      <c r="FB1391" s="2"/>
      <c r="FC1391" s="2"/>
      <c r="FD1391" s="2"/>
      <c r="FE1391" s="2"/>
      <c r="FF1391" s="2"/>
      <c r="FG1391" s="2"/>
      <c r="FH1391" s="2"/>
      <c r="FI1391" s="2"/>
      <c r="FJ1391" s="2"/>
      <c r="FK1391" s="2"/>
      <c r="FL1391" s="2"/>
      <c r="FM1391" s="2"/>
      <c r="FN1391" s="2"/>
      <c r="FO1391" s="2"/>
      <c r="FP1391" s="2"/>
      <c r="FQ1391" s="2"/>
      <c r="FR1391" s="2"/>
      <c r="FS1391" s="2"/>
      <c r="FT1391" s="2"/>
      <c r="FU1391" s="2"/>
      <c r="FV1391" s="2"/>
      <c r="FW1391" s="2"/>
      <c r="FX1391" s="2"/>
      <c r="FY1391" s="2"/>
      <c r="FZ1391" s="2"/>
      <c r="GA1391" s="2"/>
      <c r="GB1391" s="2"/>
      <c r="GC1391" s="2"/>
      <c r="GD1391" s="2"/>
      <c r="GE1391" s="2"/>
      <c r="GF1391" s="2"/>
      <c r="GG1391" s="2"/>
      <c r="GH1391" s="2"/>
      <c r="GI1391" s="2"/>
      <c r="GJ1391" s="2"/>
      <c r="GK1391" s="2"/>
      <c r="GL1391" s="2"/>
      <c r="GM1391" s="2"/>
      <c r="GN1391" s="2"/>
      <c r="GO1391" s="2"/>
      <c r="GP1391" s="2"/>
      <c r="GQ1391" s="2"/>
      <c r="GR1391" s="2"/>
      <c r="GS1391" s="2"/>
      <c r="GT1391" s="2"/>
      <c r="GU1391" s="2"/>
      <c r="GV1391" s="2"/>
      <c r="GW1391" s="2"/>
      <c r="GX1391" s="2"/>
      <c r="GY1391" s="2"/>
      <c r="GZ1391" s="2"/>
      <c r="HA1391" s="2"/>
      <c r="HB1391" s="2"/>
      <c r="HC1391" s="2"/>
      <c r="HD1391" s="2"/>
      <c r="HE1391" s="2"/>
      <c r="HF1391" s="2"/>
      <c r="HG1391" s="2"/>
      <c r="HH1391" s="2"/>
      <c r="HI1391" s="2"/>
      <c r="HJ1391" s="2"/>
      <c r="HK1391" s="2"/>
      <c r="HL1391" s="2"/>
      <c r="HM1391" s="2"/>
      <c r="HN1391" s="2"/>
      <c r="HO1391" s="2"/>
      <c r="HP1391" s="2"/>
      <c r="HQ1391" s="2"/>
      <c r="HR1391" s="2"/>
      <c r="HS1391" s="2"/>
      <c r="HT1391" s="2"/>
      <c r="HU1391" s="2"/>
      <c r="HV1391" s="2"/>
      <c r="HW1391" s="2"/>
      <c r="HX1391" s="2"/>
      <c r="HY1391" s="2"/>
      <c r="HZ1391" s="2"/>
      <c r="IA1391" s="2"/>
      <c r="IB1391" s="2"/>
      <c r="IC1391" s="2"/>
      <c r="ID1391" s="2"/>
      <c r="IE1391" s="2"/>
      <c r="IF1391" s="2"/>
      <c r="IG1391" s="2"/>
    </row>
    <row r="1392" spans="1:241" s="3" customFormat="1" x14ac:dyDescent="0.25">
      <c r="A1392" s="33"/>
      <c r="B1392" s="29"/>
      <c r="C1392" s="29"/>
      <c r="D1392" s="30"/>
      <c r="E1392" s="29"/>
      <c r="F1392" s="29"/>
      <c r="G1392" s="29"/>
      <c r="H1392" s="29"/>
      <c r="L1392" s="57"/>
      <c r="M1392" s="57"/>
      <c r="N1392" s="57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  <c r="CA1392" s="2"/>
      <c r="CB1392" s="2"/>
      <c r="CC1392" s="2"/>
      <c r="CD1392" s="2"/>
      <c r="CE1392" s="2"/>
      <c r="CF1392" s="2"/>
      <c r="CG1392" s="2"/>
      <c r="CH1392" s="2"/>
      <c r="CI1392" s="2"/>
      <c r="CJ1392" s="2"/>
      <c r="CK1392" s="2"/>
      <c r="CL1392" s="2"/>
      <c r="CM1392" s="2"/>
      <c r="CN1392" s="2"/>
      <c r="CO1392" s="2"/>
      <c r="CP1392" s="2"/>
      <c r="CQ1392" s="2"/>
      <c r="CR1392" s="2"/>
      <c r="CS1392" s="2"/>
      <c r="CT1392" s="2"/>
      <c r="CU1392" s="2"/>
      <c r="CV1392" s="2"/>
      <c r="CW1392" s="2"/>
      <c r="CX1392" s="2"/>
      <c r="CY1392" s="2"/>
      <c r="CZ1392" s="2"/>
      <c r="DA1392" s="2"/>
      <c r="DB1392" s="2"/>
      <c r="DC1392" s="2"/>
      <c r="DD1392" s="2"/>
      <c r="DE1392" s="2"/>
      <c r="DF1392" s="2"/>
      <c r="DG1392" s="2"/>
      <c r="DH1392" s="2"/>
      <c r="DI1392" s="2"/>
      <c r="DJ1392" s="2"/>
      <c r="DK1392" s="2"/>
      <c r="DL1392" s="2"/>
      <c r="DM1392" s="2"/>
      <c r="DN1392" s="2"/>
      <c r="DO1392" s="2"/>
      <c r="DP1392" s="2"/>
      <c r="DQ1392" s="2"/>
      <c r="DR1392" s="2"/>
      <c r="DS1392" s="2"/>
      <c r="DT1392" s="2"/>
      <c r="DU1392" s="2"/>
      <c r="DV1392" s="2"/>
      <c r="DW1392" s="2"/>
      <c r="DX1392" s="2"/>
      <c r="DY1392" s="2"/>
      <c r="DZ1392" s="2"/>
      <c r="EA1392" s="2"/>
      <c r="EB1392" s="2"/>
      <c r="EC1392" s="2"/>
      <c r="ED1392" s="2"/>
      <c r="EE1392" s="2"/>
      <c r="EF1392" s="2"/>
      <c r="EG1392" s="2"/>
      <c r="EH1392" s="2"/>
      <c r="EI1392" s="2"/>
      <c r="EJ1392" s="2"/>
      <c r="EK1392" s="2"/>
      <c r="EL1392" s="2"/>
      <c r="EM1392" s="2"/>
      <c r="EN1392" s="2"/>
      <c r="EO1392" s="2"/>
      <c r="EP1392" s="2"/>
      <c r="EQ1392" s="2"/>
      <c r="ER1392" s="2"/>
      <c r="ES1392" s="2"/>
      <c r="ET1392" s="2"/>
      <c r="EU1392" s="2"/>
      <c r="EV1392" s="2"/>
      <c r="EW1392" s="2"/>
      <c r="EX1392" s="2"/>
      <c r="EY1392" s="2"/>
      <c r="EZ1392" s="2"/>
      <c r="FA1392" s="2"/>
      <c r="FB1392" s="2"/>
      <c r="FC1392" s="2"/>
      <c r="FD1392" s="2"/>
      <c r="FE1392" s="2"/>
      <c r="FF1392" s="2"/>
      <c r="FG1392" s="2"/>
      <c r="FH1392" s="2"/>
      <c r="FI1392" s="2"/>
      <c r="FJ1392" s="2"/>
      <c r="FK1392" s="2"/>
      <c r="FL1392" s="2"/>
      <c r="FM1392" s="2"/>
      <c r="FN1392" s="2"/>
      <c r="FO1392" s="2"/>
      <c r="FP1392" s="2"/>
      <c r="FQ1392" s="2"/>
      <c r="FR1392" s="2"/>
      <c r="FS1392" s="2"/>
      <c r="FT1392" s="2"/>
      <c r="FU1392" s="2"/>
      <c r="FV1392" s="2"/>
      <c r="FW1392" s="2"/>
      <c r="FX1392" s="2"/>
      <c r="FY1392" s="2"/>
      <c r="FZ1392" s="2"/>
      <c r="GA1392" s="2"/>
      <c r="GB1392" s="2"/>
      <c r="GC1392" s="2"/>
      <c r="GD1392" s="2"/>
      <c r="GE1392" s="2"/>
      <c r="GF1392" s="2"/>
      <c r="GG1392" s="2"/>
      <c r="GH1392" s="2"/>
      <c r="GI1392" s="2"/>
      <c r="GJ1392" s="2"/>
      <c r="GK1392" s="2"/>
      <c r="GL1392" s="2"/>
      <c r="GM1392" s="2"/>
      <c r="GN1392" s="2"/>
      <c r="GO1392" s="2"/>
      <c r="GP1392" s="2"/>
      <c r="GQ1392" s="2"/>
      <c r="GR1392" s="2"/>
      <c r="GS1392" s="2"/>
      <c r="GT1392" s="2"/>
      <c r="GU1392" s="2"/>
      <c r="GV1392" s="2"/>
      <c r="GW1392" s="2"/>
      <c r="GX1392" s="2"/>
      <c r="GY1392" s="2"/>
      <c r="GZ1392" s="2"/>
      <c r="HA1392" s="2"/>
      <c r="HB1392" s="2"/>
      <c r="HC1392" s="2"/>
      <c r="HD1392" s="2"/>
      <c r="HE1392" s="2"/>
      <c r="HF1392" s="2"/>
      <c r="HG1392" s="2"/>
      <c r="HH1392" s="2"/>
      <c r="HI1392" s="2"/>
      <c r="HJ1392" s="2"/>
      <c r="HK1392" s="2"/>
      <c r="HL1392" s="2"/>
      <c r="HM1392" s="2"/>
      <c r="HN1392" s="2"/>
      <c r="HO1392" s="2"/>
      <c r="HP1392" s="2"/>
      <c r="HQ1392" s="2"/>
      <c r="HR1392" s="2"/>
      <c r="HS1392" s="2"/>
      <c r="HT1392" s="2"/>
      <c r="HU1392" s="2"/>
      <c r="HV1392" s="2"/>
      <c r="HW1392" s="2"/>
      <c r="HX1392" s="2"/>
      <c r="HY1392" s="2"/>
      <c r="HZ1392" s="2"/>
      <c r="IA1392" s="2"/>
      <c r="IB1392" s="2"/>
      <c r="IC1392" s="2"/>
      <c r="ID1392" s="2"/>
      <c r="IE1392" s="2"/>
      <c r="IF1392" s="2"/>
      <c r="IG1392" s="2"/>
    </row>
    <row r="1393" spans="1:241" s="3" customFormat="1" x14ac:dyDescent="0.25">
      <c r="A1393" s="33"/>
      <c r="B1393" s="29"/>
      <c r="C1393" s="29"/>
      <c r="D1393" s="30"/>
      <c r="E1393" s="29"/>
      <c r="F1393" s="29"/>
      <c r="G1393" s="29"/>
      <c r="H1393" s="29"/>
      <c r="L1393" s="57"/>
      <c r="M1393" s="57"/>
      <c r="N1393" s="57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  <c r="CA1393" s="2"/>
      <c r="CB1393" s="2"/>
      <c r="CC1393" s="2"/>
      <c r="CD1393" s="2"/>
      <c r="CE1393" s="2"/>
      <c r="CF1393" s="2"/>
      <c r="CG1393" s="2"/>
      <c r="CH1393" s="2"/>
      <c r="CI1393" s="2"/>
      <c r="CJ1393" s="2"/>
      <c r="CK1393" s="2"/>
      <c r="CL1393" s="2"/>
      <c r="CM1393" s="2"/>
      <c r="CN1393" s="2"/>
      <c r="CO1393" s="2"/>
      <c r="CP1393" s="2"/>
      <c r="CQ1393" s="2"/>
      <c r="CR1393" s="2"/>
      <c r="CS1393" s="2"/>
      <c r="CT1393" s="2"/>
      <c r="CU1393" s="2"/>
      <c r="CV1393" s="2"/>
      <c r="CW1393" s="2"/>
      <c r="CX1393" s="2"/>
      <c r="CY1393" s="2"/>
      <c r="CZ1393" s="2"/>
      <c r="DA1393" s="2"/>
      <c r="DB1393" s="2"/>
      <c r="DC1393" s="2"/>
      <c r="DD1393" s="2"/>
      <c r="DE1393" s="2"/>
      <c r="DF1393" s="2"/>
      <c r="DG1393" s="2"/>
      <c r="DH1393" s="2"/>
      <c r="DI1393" s="2"/>
      <c r="DJ1393" s="2"/>
      <c r="DK1393" s="2"/>
      <c r="DL1393" s="2"/>
      <c r="DM1393" s="2"/>
      <c r="DN1393" s="2"/>
      <c r="DO1393" s="2"/>
      <c r="DP1393" s="2"/>
      <c r="DQ1393" s="2"/>
      <c r="DR1393" s="2"/>
      <c r="DS1393" s="2"/>
      <c r="DT1393" s="2"/>
      <c r="DU1393" s="2"/>
      <c r="DV1393" s="2"/>
      <c r="DW1393" s="2"/>
      <c r="DX1393" s="2"/>
      <c r="DY1393" s="2"/>
      <c r="DZ1393" s="2"/>
      <c r="EA1393" s="2"/>
      <c r="EB1393" s="2"/>
      <c r="EC1393" s="2"/>
      <c r="ED1393" s="2"/>
      <c r="EE1393" s="2"/>
      <c r="EF1393" s="2"/>
      <c r="EG1393" s="2"/>
      <c r="EH1393" s="2"/>
      <c r="EI1393" s="2"/>
      <c r="EJ1393" s="2"/>
      <c r="EK1393" s="2"/>
      <c r="EL1393" s="2"/>
      <c r="EM1393" s="2"/>
      <c r="EN1393" s="2"/>
      <c r="EO1393" s="2"/>
      <c r="EP1393" s="2"/>
      <c r="EQ1393" s="2"/>
      <c r="ER1393" s="2"/>
      <c r="ES1393" s="2"/>
      <c r="ET1393" s="2"/>
      <c r="EU1393" s="2"/>
      <c r="EV1393" s="2"/>
      <c r="EW1393" s="2"/>
      <c r="EX1393" s="2"/>
      <c r="EY1393" s="2"/>
      <c r="EZ1393" s="2"/>
      <c r="FA1393" s="2"/>
      <c r="FB1393" s="2"/>
      <c r="FC1393" s="2"/>
      <c r="FD1393" s="2"/>
      <c r="FE1393" s="2"/>
      <c r="FF1393" s="2"/>
      <c r="FG1393" s="2"/>
      <c r="FH1393" s="2"/>
      <c r="FI1393" s="2"/>
      <c r="FJ1393" s="2"/>
      <c r="FK1393" s="2"/>
      <c r="FL1393" s="2"/>
      <c r="FM1393" s="2"/>
      <c r="FN1393" s="2"/>
      <c r="FO1393" s="2"/>
      <c r="FP1393" s="2"/>
      <c r="FQ1393" s="2"/>
      <c r="FR1393" s="2"/>
      <c r="FS1393" s="2"/>
      <c r="FT1393" s="2"/>
      <c r="FU1393" s="2"/>
      <c r="FV1393" s="2"/>
      <c r="FW1393" s="2"/>
      <c r="FX1393" s="2"/>
      <c r="FY1393" s="2"/>
      <c r="FZ1393" s="2"/>
      <c r="GA1393" s="2"/>
      <c r="GB1393" s="2"/>
      <c r="GC1393" s="2"/>
      <c r="GD1393" s="2"/>
      <c r="GE1393" s="2"/>
      <c r="GF1393" s="2"/>
      <c r="GG1393" s="2"/>
      <c r="GH1393" s="2"/>
      <c r="GI1393" s="2"/>
      <c r="GJ1393" s="2"/>
      <c r="GK1393" s="2"/>
      <c r="GL1393" s="2"/>
      <c r="GM1393" s="2"/>
      <c r="GN1393" s="2"/>
      <c r="GO1393" s="2"/>
      <c r="GP1393" s="2"/>
      <c r="GQ1393" s="2"/>
      <c r="GR1393" s="2"/>
      <c r="GS1393" s="2"/>
      <c r="GT1393" s="2"/>
      <c r="GU1393" s="2"/>
      <c r="GV1393" s="2"/>
      <c r="GW1393" s="2"/>
      <c r="GX1393" s="2"/>
      <c r="GY1393" s="2"/>
      <c r="GZ1393" s="2"/>
      <c r="HA1393" s="2"/>
      <c r="HB1393" s="2"/>
      <c r="HC1393" s="2"/>
      <c r="HD1393" s="2"/>
      <c r="HE1393" s="2"/>
      <c r="HF1393" s="2"/>
      <c r="HG1393" s="2"/>
      <c r="HH1393" s="2"/>
      <c r="HI1393" s="2"/>
      <c r="HJ1393" s="2"/>
      <c r="HK1393" s="2"/>
      <c r="HL1393" s="2"/>
      <c r="HM1393" s="2"/>
      <c r="HN1393" s="2"/>
      <c r="HO1393" s="2"/>
      <c r="HP1393" s="2"/>
      <c r="HQ1393" s="2"/>
      <c r="HR1393" s="2"/>
      <c r="HS1393" s="2"/>
      <c r="HT1393" s="2"/>
      <c r="HU1393" s="2"/>
      <c r="HV1393" s="2"/>
      <c r="HW1393" s="2"/>
      <c r="HX1393" s="2"/>
      <c r="HY1393" s="2"/>
      <c r="HZ1393" s="2"/>
      <c r="IA1393" s="2"/>
      <c r="IB1393" s="2"/>
      <c r="IC1393" s="2"/>
      <c r="ID1393" s="2"/>
      <c r="IE1393" s="2"/>
      <c r="IF1393" s="2"/>
      <c r="IG1393" s="2"/>
    </row>
    <row r="1394" spans="1:241" s="3" customFormat="1" x14ac:dyDescent="0.25">
      <c r="A1394" s="33"/>
      <c r="B1394" s="29"/>
      <c r="C1394" s="29"/>
      <c r="D1394" s="30"/>
      <c r="E1394" s="29"/>
      <c r="F1394" s="29"/>
      <c r="G1394" s="29"/>
      <c r="H1394" s="29"/>
      <c r="L1394" s="57"/>
      <c r="M1394" s="57"/>
      <c r="N1394" s="57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  <c r="CA1394" s="2"/>
      <c r="CB1394" s="2"/>
      <c r="CC1394" s="2"/>
      <c r="CD1394" s="2"/>
      <c r="CE1394" s="2"/>
      <c r="CF1394" s="2"/>
      <c r="CG1394" s="2"/>
      <c r="CH1394" s="2"/>
      <c r="CI1394" s="2"/>
      <c r="CJ1394" s="2"/>
      <c r="CK1394" s="2"/>
      <c r="CL1394" s="2"/>
      <c r="CM1394" s="2"/>
      <c r="CN1394" s="2"/>
      <c r="CO1394" s="2"/>
      <c r="CP1394" s="2"/>
      <c r="CQ1394" s="2"/>
      <c r="CR1394" s="2"/>
      <c r="CS1394" s="2"/>
      <c r="CT1394" s="2"/>
      <c r="CU1394" s="2"/>
      <c r="CV1394" s="2"/>
      <c r="CW1394" s="2"/>
      <c r="CX1394" s="2"/>
      <c r="CY1394" s="2"/>
      <c r="CZ1394" s="2"/>
      <c r="DA1394" s="2"/>
      <c r="DB1394" s="2"/>
      <c r="DC1394" s="2"/>
      <c r="DD1394" s="2"/>
      <c r="DE1394" s="2"/>
      <c r="DF1394" s="2"/>
      <c r="DG1394" s="2"/>
      <c r="DH1394" s="2"/>
      <c r="DI1394" s="2"/>
      <c r="DJ1394" s="2"/>
      <c r="DK1394" s="2"/>
      <c r="DL1394" s="2"/>
      <c r="DM1394" s="2"/>
      <c r="DN1394" s="2"/>
      <c r="DO1394" s="2"/>
      <c r="DP1394" s="2"/>
      <c r="DQ1394" s="2"/>
      <c r="DR1394" s="2"/>
      <c r="DS1394" s="2"/>
      <c r="DT1394" s="2"/>
      <c r="DU1394" s="2"/>
      <c r="DV1394" s="2"/>
      <c r="DW1394" s="2"/>
      <c r="DX1394" s="2"/>
      <c r="DY1394" s="2"/>
      <c r="DZ1394" s="2"/>
      <c r="EA1394" s="2"/>
      <c r="EB1394" s="2"/>
      <c r="EC1394" s="2"/>
      <c r="ED1394" s="2"/>
      <c r="EE1394" s="2"/>
      <c r="EF1394" s="2"/>
      <c r="EG1394" s="2"/>
      <c r="EH1394" s="2"/>
      <c r="EI1394" s="2"/>
      <c r="EJ1394" s="2"/>
      <c r="EK1394" s="2"/>
      <c r="EL1394" s="2"/>
      <c r="EM1394" s="2"/>
      <c r="EN1394" s="2"/>
      <c r="EO1394" s="2"/>
      <c r="EP1394" s="2"/>
      <c r="EQ1394" s="2"/>
      <c r="ER1394" s="2"/>
      <c r="ES1394" s="2"/>
      <c r="ET1394" s="2"/>
      <c r="EU1394" s="2"/>
      <c r="EV1394" s="2"/>
      <c r="EW1394" s="2"/>
      <c r="EX1394" s="2"/>
      <c r="EY1394" s="2"/>
      <c r="EZ1394" s="2"/>
      <c r="FA1394" s="2"/>
      <c r="FB1394" s="2"/>
      <c r="FC1394" s="2"/>
      <c r="FD1394" s="2"/>
      <c r="FE1394" s="2"/>
      <c r="FF1394" s="2"/>
      <c r="FG1394" s="2"/>
      <c r="FH1394" s="2"/>
      <c r="FI1394" s="2"/>
      <c r="FJ1394" s="2"/>
      <c r="FK1394" s="2"/>
      <c r="FL1394" s="2"/>
      <c r="FM1394" s="2"/>
      <c r="FN1394" s="2"/>
      <c r="FO1394" s="2"/>
      <c r="FP1394" s="2"/>
      <c r="FQ1394" s="2"/>
      <c r="FR1394" s="2"/>
      <c r="FS1394" s="2"/>
      <c r="FT1394" s="2"/>
      <c r="FU1394" s="2"/>
      <c r="FV1394" s="2"/>
      <c r="FW1394" s="2"/>
      <c r="FX1394" s="2"/>
      <c r="FY1394" s="2"/>
      <c r="FZ1394" s="2"/>
      <c r="GA1394" s="2"/>
      <c r="GB1394" s="2"/>
      <c r="GC1394" s="2"/>
      <c r="GD1394" s="2"/>
      <c r="GE1394" s="2"/>
      <c r="GF1394" s="2"/>
      <c r="GG1394" s="2"/>
      <c r="GH1394" s="2"/>
      <c r="GI1394" s="2"/>
      <c r="GJ1394" s="2"/>
      <c r="GK1394" s="2"/>
      <c r="GL1394" s="2"/>
      <c r="GM1394" s="2"/>
      <c r="GN1394" s="2"/>
      <c r="GO1394" s="2"/>
      <c r="GP1394" s="2"/>
      <c r="GQ1394" s="2"/>
      <c r="GR1394" s="2"/>
      <c r="GS1394" s="2"/>
      <c r="GT1394" s="2"/>
      <c r="GU1394" s="2"/>
      <c r="GV1394" s="2"/>
      <c r="GW1394" s="2"/>
      <c r="GX1394" s="2"/>
      <c r="GY1394" s="2"/>
      <c r="GZ1394" s="2"/>
      <c r="HA1394" s="2"/>
      <c r="HB1394" s="2"/>
      <c r="HC1394" s="2"/>
      <c r="HD1394" s="2"/>
      <c r="HE1394" s="2"/>
      <c r="HF1394" s="2"/>
      <c r="HG1394" s="2"/>
      <c r="HH1394" s="2"/>
      <c r="HI1394" s="2"/>
      <c r="HJ1394" s="2"/>
      <c r="HK1394" s="2"/>
      <c r="HL1394" s="2"/>
      <c r="HM1394" s="2"/>
      <c r="HN1394" s="2"/>
      <c r="HO1394" s="2"/>
      <c r="HP1394" s="2"/>
      <c r="HQ1394" s="2"/>
      <c r="HR1394" s="2"/>
      <c r="HS1394" s="2"/>
      <c r="HT1394" s="2"/>
      <c r="HU1394" s="2"/>
      <c r="HV1394" s="2"/>
      <c r="HW1394" s="2"/>
      <c r="HX1394" s="2"/>
      <c r="HY1394" s="2"/>
      <c r="HZ1394" s="2"/>
      <c r="IA1394" s="2"/>
      <c r="IB1394" s="2"/>
      <c r="IC1394" s="2"/>
      <c r="ID1394" s="2"/>
      <c r="IE1394" s="2"/>
      <c r="IF1394" s="2"/>
      <c r="IG1394" s="2"/>
    </row>
    <row r="1395" spans="1:241" s="3" customFormat="1" x14ac:dyDescent="0.25">
      <c r="A1395" s="33"/>
      <c r="B1395" s="29"/>
      <c r="C1395" s="29"/>
      <c r="D1395" s="30"/>
      <c r="E1395" s="29"/>
      <c r="F1395" s="29"/>
      <c r="G1395" s="29"/>
      <c r="H1395" s="29"/>
      <c r="L1395" s="57"/>
      <c r="M1395" s="57"/>
      <c r="N1395" s="57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  <c r="CA1395" s="2"/>
      <c r="CB1395" s="2"/>
      <c r="CC1395" s="2"/>
      <c r="CD1395" s="2"/>
      <c r="CE1395" s="2"/>
      <c r="CF1395" s="2"/>
      <c r="CG1395" s="2"/>
      <c r="CH1395" s="2"/>
      <c r="CI1395" s="2"/>
      <c r="CJ1395" s="2"/>
      <c r="CK1395" s="2"/>
      <c r="CL1395" s="2"/>
      <c r="CM1395" s="2"/>
      <c r="CN1395" s="2"/>
      <c r="CO1395" s="2"/>
      <c r="CP1395" s="2"/>
      <c r="CQ1395" s="2"/>
      <c r="CR1395" s="2"/>
      <c r="CS1395" s="2"/>
      <c r="CT1395" s="2"/>
      <c r="CU1395" s="2"/>
      <c r="CV1395" s="2"/>
      <c r="CW1395" s="2"/>
      <c r="CX1395" s="2"/>
      <c r="CY1395" s="2"/>
      <c r="CZ1395" s="2"/>
      <c r="DA1395" s="2"/>
      <c r="DB1395" s="2"/>
      <c r="DC1395" s="2"/>
      <c r="DD1395" s="2"/>
      <c r="DE1395" s="2"/>
      <c r="DF1395" s="2"/>
      <c r="DG1395" s="2"/>
      <c r="DH1395" s="2"/>
      <c r="DI1395" s="2"/>
      <c r="DJ1395" s="2"/>
      <c r="DK1395" s="2"/>
      <c r="DL1395" s="2"/>
      <c r="DM1395" s="2"/>
      <c r="DN1395" s="2"/>
      <c r="DO1395" s="2"/>
      <c r="DP1395" s="2"/>
      <c r="DQ1395" s="2"/>
      <c r="DR1395" s="2"/>
      <c r="DS1395" s="2"/>
      <c r="DT1395" s="2"/>
      <c r="DU1395" s="2"/>
      <c r="DV1395" s="2"/>
      <c r="DW1395" s="2"/>
      <c r="DX1395" s="2"/>
      <c r="DY1395" s="2"/>
      <c r="DZ1395" s="2"/>
      <c r="EA1395" s="2"/>
      <c r="EB1395" s="2"/>
      <c r="EC1395" s="2"/>
      <c r="ED1395" s="2"/>
      <c r="EE1395" s="2"/>
      <c r="EF1395" s="2"/>
      <c r="EG1395" s="2"/>
      <c r="EH1395" s="2"/>
      <c r="EI1395" s="2"/>
      <c r="EJ1395" s="2"/>
      <c r="EK1395" s="2"/>
      <c r="EL1395" s="2"/>
      <c r="EM1395" s="2"/>
      <c r="EN1395" s="2"/>
      <c r="EO1395" s="2"/>
      <c r="EP1395" s="2"/>
      <c r="EQ1395" s="2"/>
      <c r="ER1395" s="2"/>
      <c r="ES1395" s="2"/>
      <c r="ET1395" s="2"/>
      <c r="EU1395" s="2"/>
      <c r="EV1395" s="2"/>
      <c r="EW1395" s="2"/>
      <c r="EX1395" s="2"/>
      <c r="EY1395" s="2"/>
      <c r="EZ1395" s="2"/>
      <c r="FA1395" s="2"/>
      <c r="FB1395" s="2"/>
      <c r="FC1395" s="2"/>
      <c r="FD1395" s="2"/>
      <c r="FE1395" s="2"/>
      <c r="FF1395" s="2"/>
      <c r="FG1395" s="2"/>
      <c r="FH1395" s="2"/>
      <c r="FI1395" s="2"/>
      <c r="FJ1395" s="2"/>
      <c r="FK1395" s="2"/>
      <c r="FL1395" s="2"/>
      <c r="FM1395" s="2"/>
      <c r="FN1395" s="2"/>
      <c r="FO1395" s="2"/>
      <c r="FP1395" s="2"/>
      <c r="FQ1395" s="2"/>
      <c r="FR1395" s="2"/>
      <c r="FS1395" s="2"/>
      <c r="FT1395" s="2"/>
      <c r="FU1395" s="2"/>
      <c r="FV1395" s="2"/>
      <c r="FW1395" s="2"/>
      <c r="FX1395" s="2"/>
      <c r="FY1395" s="2"/>
      <c r="FZ1395" s="2"/>
      <c r="GA1395" s="2"/>
      <c r="GB1395" s="2"/>
      <c r="GC1395" s="2"/>
      <c r="GD1395" s="2"/>
      <c r="GE1395" s="2"/>
      <c r="GF1395" s="2"/>
      <c r="GG1395" s="2"/>
      <c r="GH1395" s="2"/>
      <c r="GI1395" s="2"/>
      <c r="GJ1395" s="2"/>
      <c r="GK1395" s="2"/>
      <c r="GL1395" s="2"/>
      <c r="GM1395" s="2"/>
      <c r="GN1395" s="2"/>
      <c r="GO1395" s="2"/>
      <c r="GP1395" s="2"/>
      <c r="GQ1395" s="2"/>
      <c r="GR1395" s="2"/>
      <c r="GS1395" s="2"/>
      <c r="GT1395" s="2"/>
      <c r="GU1395" s="2"/>
      <c r="GV1395" s="2"/>
      <c r="GW1395" s="2"/>
      <c r="GX1395" s="2"/>
      <c r="GY1395" s="2"/>
      <c r="GZ1395" s="2"/>
      <c r="HA1395" s="2"/>
      <c r="HB1395" s="2"/>
      <c r="HC1395" s="2"/>
      <c r="HD1395" s="2"/>
      <c r="HE1395" s="2"/>
      <c r="HF1395" s="2"/>
      <c r="HG1395" s="2"/>
      <c r="HH1395" s="2"/>
      <c r="HI1395" s="2"/>
      <c r="HJ1395" s="2"/>
      <c r="HK1395" s="2"/>
      <c r="HL1395" s="2"/>
      <c r="HM1395" s="2"/>
      <c r="HN1395" s="2"/>
      <c r="HO1395" s="2"/>
      <c r="HP1395" s="2"/>
      <c r="HQ1395" s="2"/>
      <c r="HR1395" s="2"/>
      <c r="HS1395" s="2"/>
      <c r="HT1395" s="2"/>
      <c r="HU1395" s="2"/>
      <c r="HV1395" s="2"/>
      <c r="HW1395" s="2"/>
      <c r="HX1395" s="2"/>
      <c r="HY1395" s="2"/>
      <c r="HZ1395" s="2"/>
      <c r="IA1395" s="2"/>
      <c r="IB1395" s="2"/>
      <c r="IC1395" s="2"/>
      <c r="ID1395" s="2"/>
      <c r="IE1395" s="2"/>
      <c r="IF1395" s="2"/>
      <c r="IG1395" s="2"/>
    </row>
    <row r="1396" spans="1:241" s="3" customFormat="1" x14ac:dyDescent="0.25">
      <c r="A1396" s="33"/>
      <c r="B1396" s="29"/>
      <c r="C1396" s="29"/>
      <c r="D1396" s="30"/>
      <c r="E1396" s="29"/>
      <c r="F1396" s="29"/>
      <c r="G1396" s="29"/>
      <c r="H1396" s="29"/>
      <c r="L1396" s="57"/>
      <c r="M1396" s="57"/>
      <c r="N1396" s="57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  <c r="CB1396" s="2"/>
      <c r="CC1396" s="2"/>
      <c r="CD1396" s="2"/>
      <c r="CE1396" s="2"/>
      <c r="CF1396" s="2"/>
      <c r="CG1396" s="2"/>
      <c r="CH1396" s="2"/>
      <c r="CI1396" s="2"/>
      <c r="CJ1396" s="2"/>
      <c r="CK1396" s="2"/>
      <c r="CL1396" s="2"/>
      <c r="CM1396" s="2"/>
      <c r="CN1396" s="2"/>
      <c r="CO1396" s="2"/>
      <c r="CP1396" s="2"/>
      <c r="CQ1396" s="2"/>
      <c r="CR1396" s="2"/>
      <c r="CS1396" s="2"/>
      <c r="CT1396" s="2"/>
      <c r="CU1396" s="2"/>
      <c r="CV1396" s="2"/>
      <c r="CW1396" s="2"/>
      <c r="CX1396" s="2"/>
      <c r="CY1396" s="2"/>
      <c r="CZ1396" s="2"/>
      <c r="DA1396" s="2"/>
      <c r="DB1396" s="2"/>
      <c r="DC1396" s="2"/>
      <c r="DD1396" s="2"/>
      <c r="DE1396" s="2"/>
      <c r="DF1396" s="2"/>
      <c r="DG1396" s="2"/>
      <c r="DH1396" s="2"/>
      <c r="DI1396" s="2"/>
      <c r="DJ1396" s="2"/>
      <c r="DK1396" s="2"/>
      <c r="DL1396" s="2"/>
      <c r="DM1396" s="2"/>
      <c r="DN1396" s="2"/>
      <c r="DO1396" s="2"/>
      <c r="DP1396" s="2"/>
      <c r="DQ1396" s="2"/>
      <c r="DR1396" s="2"/>
      <c r="DS1396" s="2"/>
      <c r="DT1396" s="2"/>
      <c r="DU1396" s="2"/>
      <c r="DV1396" s="2"/>
      <c r="DW1396" s="2"/>
      <c r="DX1396" s="2"/>
      <c r="DY1396" s="2"/>
      <c r="DZ1396" s="2"/>
      <c r="EA1396" s="2"/>
      <c r="EB1396" s="2"/>
      <c r="EC1396" s="2"/>
      <c r="ED1396" s="2"/>
      <c r="EE1396" s="2"/>
      <c r="EF1396" s="2"/>
      <c r="EG1396" s="2"/>
      <c r="EH1396" s="2"/>
      <c r="EI1396" s="2"/>
      <c r="EJ1396" s="2"/>
      <c r="EK1396" s="2"/>
      <c r="EL1396" s="2"/>
      <c r="EM1396" s="2"/>
      <c r="EN1396" s="2"/>
      <c r="EO1396" s="2"/>
      <c r="EP1396" s="2"/>
      <c r="EQ1396" s="2"/>
      <c r="ER1396" s="2"/>
      <c r="ES1396" s="2"/>
      <c r="ET1396" s="2"/>
      <c r="EU1396" s="2"/>
      <c r="EV1396" s="2"/>
      <c r="EW1396" s="2"/>
      <c r="EX1396" s="2"/>
      <c r="EY1396" s="2"/>
      <c r="EZ1396" s="2"/>
      <c r="FA1396" s="2"/>
      <c r="FB1396" s="2"/>
      <c r="FC1396" s="2"/>
      <c r="FD1396" s="2"/>
      <c r="FE1396" s="2"/>
      <c r="FF1396" s="2"/>
      <c r="FG1396" s="2"/>
      <c r="FH1396" s="2"/>
      <c r="FI1396" s="2"/>
      <c r="FJ1396" s="2"/>
      <c r="FK1396" s="2"/>
      <c r="FL1396" s="2"/>
      <c r="FM1396" s="2"/>
      <c r="FN1396" s="2"/>
      <c r="FO1396" s="2"/>
      <c r="FP1396" s="2"/>
      <c r="FQ1396" s="2"/>
      <c r="FR1396" s="2"/>
      <c r="FS1396" s="2"/>
      <c r="FT1396" s="2"/>
      <c r="FU1396" s="2"/>
      <c r="FV1396" s="2"/>
      <c r="FW1396" s="2"/>
      <c r="FX1396" s="2"/>
      <c r="FY1396" s="2"/>
      <c r="FZ1396" s="2"/>
      <c r="GA1396" s="2"/>
      <c r="GB1396" s="2"/>
      <c r="GC1396" s="2"/>
      <c r="GD1396" s="2"/>
      <c r="GE1396" s="2"/>
      <c r="GF1396" s="2"/>
      <c r="GG1396" s="2"/>
      <c r="GH1396" s="2"/>
      <c r="GI1396" s="2"/>
      <c r="GJ1396" s="2"/>
      <c r="GK1396" s="2"/>
      <c r="GL1396" s="2"/>
      <c r="GM1396" s="2"/>
      <c r="GN1396" s="2"/>
      <c r="GO1396" s="2"/>
      <c r="GP1396" s="2"/>
      <c r="GQ1396" s="2"/>
      <c r="GR1396" s="2"/>
      <c r="GS1396" s="2"/>
      <c r="GT1396" s="2"/>
      <c r="GU1396" s="2"/>
      <c r="GV1396" s="2"/>
      <c r="GW1396" s="2"/>
      <c r="GX1396" s="2"/>
      <c r="GY1396" s="2"/>
      <c r="GZ1396" s="2"/>
      <c r="HA1396" s="2"/>
      <c r="HB1396" s="2"/>
      <c r="HC1396" s="2"/>
      <c r="HD1396" s="2"/>
      <c r="HE1396" s="2"/>
      <c r="HF1396" s="2"/>
      <c r="HG1396" s="2"/>
      <c r="HH1396" s="2"/>
      <c r="HI1396" s="2"/>
      <c r="HJ1396" s="2"/>
      <c r="HK1396" s="2"/>
      <c r="HL1396" s="2"/>
      <c r="HM1396" s="2"/>
      <c r="HN1396" s="2"/>
      <c r="HO1396" s="2"/>
      <c r="HP1396" s="2"/>
      <c r="HQ1396" s="2"/>
      <c r="HR1396" s="2"/>
      <c r="HS1396" s="2"/>
      <c r="HT1396" s="2"/>
      <c r="HU1396" s="2"/>
      <c r="HV1396" s="2"/>
      <c r="HW1396" s="2"/>
      <c r="HX1396" s="2"/>
      <c r="HY1396" s="2"/>
      <c r="HZ1396" s="2"/>
      <c r="IA1396" s="2"/>
      <c r="IB1396" s="2"/>
      <c r="IC1396" s="2"/>
      <c r="ID1396" s="2"/>
      <c r="IE1396" s="2"/>
      <c r="IF1396" s="2"/>
      <c r="IG1396" s="2"/>
    </row>
    <row r="1397" spans="1:241" s="3" customFormat="1" x14ac:dyDescent="0.25">
      <c r="A1397" s="33"/>
      <c r="B1397" s="29"/>
      <c r="C1397" s="29"/>
      <c r="D1397" s="30"/>
      <c r="E1397" s="29"/>
      <c r="F1397" s="29"/>
      <c r="G1397" s="29"/>
      <c r="H1397" s="29"/>
      <c r="L1397" s="57"/>
      <c r="M1397" s="57"/>
      <c r="N1397" s="57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  <c r="CA1397" s="2"/>
      <c r="CB1397" s="2"/>
      <c r="CC1397" s="2"/>
      <c r="CD1397" s="2"/>
      <c r="CE1397" s="2"/>
      <c r="CF1397" s="2"/>
      <c r="CG1397" s="2"/>
      <c r="CH1397" s="2"/>
      <c r="CI1397" s="2"/>
      <c r="CJ1397" s="2"/>
      <c r="CK1397" s="2"/>
      <c r="CL1397" s="2"/>
      <c r="CM1397" s="2"/>
      <c r="CN1397" s="2"/>
      <c r="CO1397" s="2"/>
      <c r="CP1397" s="2"/>
      <c r="CQ1397" s="2"/>
      <c r="CR1397" s="2"/>
      <c r="CS1397" s="2"/>
      <c r="CT1397" s="2"/>
      <c r="CU1397" s="2"/>
      <c r="CV1397" s="2"/>
      <c r="CW1397" s="2"/>
      <c r="CX1397" s="2"/>
      <c r="CY1397" s="2"/>
      <c r="CZ1397" s="2"/>
      <c r="DA1397" s="2"/>
      <c r="DB1397" s="2"/>
      <c r="DC1397" s="2"/>
      <c r="DD1397" s="2"/>
      <c r="DE1397" s="2"/>
      <c r="DF1397" s="2"/>
      <c r="DG1397" s="2"/>
      <c r="DH1397" s="2"/>
      <c r="DI1397" s="2"/>
      <c r="DJ1397" s="2"/>
      <c r="DK1397" s="2"/>
      <c r="DL1397" s="2"/>
      <c r="DM1397" s="2"/>
      <c r="DN1397" s="2"/>
      <c r="DO1397" s="2"/>
      <c r="DP1397" s="2"/>
      <c r="DQ1397" s="2"/>
      <c r="DR1397" s="2"/>
      <c r="DS1397" s="2"/>
      <c r="DT1397" s="2"/>
      <c r="DU1397" s="2"/>
      <c r="DV1397" s="2"/>
      <c r="DW1397" s="2"/>
      <c r="DX1397" s="2"/>
      <c r="DY1397" s="2"/>
      <c r="DZ1397" s="2"/>
      <c r="EA1397" s="2"/>
      <c r="EB1397" s="2"/>
      <c r="EC1397" s="2"/>
      <c r="ED1397" s="2"/>
      <c r="EE1397" s="2"/>
      <c r="EF1397" s="2"/>
      <c r="EG1397" s="2"/>
      <c r="EH1397" s="2"/>
      <c r="EI1397" s="2"/>
      <c r="EJ1397" s="2"/>
      <c r="EK1397" s="2"/>
      <c r="EL1397" s="2"/>
      <c r="EM1397" s="2"/>
      <c r="EN1397" s="2"/>
      <c r="EO1397" s="2"/>
      <c r="EP1397" s="2"/>
      <c r="EQ1397" s="2"/>
      <c r="ER1397" s="2"/>
      <c r="ES1397" s="2"/>
      <c r="ET1397" s="2"/>
      <c r="EU1397" s="2"/>
      <c r="EV1397" s="2"/>
      <c r="EW1397" s="2"/>
      <c r="EX1397" s="2"/>
      <c r="EY1397" s="2"/>
      <c r="EZ1397" s="2"/>
      <c r="FA1397" s="2"/>
      <c r="FB1397" s="2"/>
      <c r="FC1397" s="2"/>
      <c r="FD1397" s="2"/>
      <c r="FE1397" s="2"/>
      <c r="FF1397" s="2"/>
      <c r="FG1397" s="2"/>
      <c r="FH1397" s="2"/>
      <c r="FI1397" s="2"/>
      <c r="FJ1397" s="2"/>
      <c r="FK1397" s="2"/>
      <c r="FL1397" s="2"/>
      <c r="FM1397" s="2"/>
      <c r="FN1397" s="2"/>
      <c r="FO1397" s="2"/>
      <c r="FP1397" s="2"/>
      <c r="FQ1397" s="2"/>
      <c r="FR1397" s="2"/>
      <c r="FS1397" s="2"/>
      <c r="FT1397" s="2"/>
      <c r="FU1397" s="2"/>
      <c r="FV1397" s="2"/>
      <c r="FW1397" s="2"/>
      <c r="FX1397" s="2"/>
      <c r="FY1397" s="2"/>
      <c r="FZ1397" s="2"/>
      <c r="GA1397" s="2"/>
      <c r="GB1397" s="2"/>
      <c r="GC1397" s="2"/>
      <c r="GD1397" s="2"/>
      <c r="GE1397" s="2"/>
      <c r="GF1397" s="2"/>
      <c r="GG1397" s="2"/>
      <c r="GH1397" s="2"/>
      <c r="GI1397" s="2"/>
      <c r="GJ1397" s="2"/>
      <c r="GK1397" s="2"/>
      <c r="GL1397" s="2"/>
      <c r="GM1397" s="2"/>
      <c r="GN1397" s="2"/>
      <c r="GO1397" s="2"/>
      <c r="GP1397" s="2"/>
      <c r="GQ1397" s="2"/>
      <c r="GR1397" s="2"/>
      <c r="GS1397" s="2"/>
      <c r="GT1397" s="2"/>
      <c r="GU1397" s="2"/>
      <c r="GV1397" s="2"/>
      <c r="GW1397" s="2"/>
      <c r="GX1397" s="2"/>
      <c r="GY1397" s="2"/>
      <c r="GZ1397" s="2"/>
      <c r="HA1397" s="2"/>
      <c r="HB1397" s="2"/>
      <c r="HC1397" s="2"/>
      <c r="HD1397" s="2"/>
      <c r="HE1397" s="2"/>
      <c r="HF1397" s="2"/>
      <c r="HG1397" s="2"/>
      <c r="HH1397" s="2"/>
      <c r="HI1397" s="2"/>
      <c r="HJ1397" s="2"/>
      <c r="HK1397" s="2"/>
      <c r="HL1397" s="2"/>
      <c r="HM1397" s="2"/>
      <c r="HN1397" s="2"/>
      <c r="HO1397" s="2"/>
      <c r="HP1397" s="2"/>
      <c r="HQ1397" s="2"/>
      <c r="HR1397" s="2"/>
      <c r="HS1397" s="2"/>
      <c r="HT1397" s="2"/>
      <c r="HU1397" s="2"/>
      <c r="HV1397" s="2"/>
      <c r="HW1397" s="2"/>
      <c r="HX1397" s="2"/>
      <c r="HY1397" s="2"/>
      <c r="HZ1397" s="2"/>
      <c r="IA1397" s="2"/>
      <c r="IB1397" s="2"/>
      <c r="IC1397" s="2"/>
      <c r="ID1397" s="2"/>
      <c r="IE1397" s="2"/>
      <c r="IF1397" s="2"/>
      <c r="IG1397" s="2"/>
    </row>
    <row r="1398" spans="1:241" s="3" customFormat="1" x14ac:dyDescent="0.25">
      <c r="A1398" s="33"/>
      <c r="B1398" s="29"/>
      <c r="C1398" s="29"/>
      <c r="D1398" s="30"/>
      <c r="E1398" s="29"/>
      <c r="F1398" s="29"/>
      <c r="G1398" s="29"/>
      <c r="H1398" s="29"/>
      <c r="L1398" s="57"/>
      <c r="M1398" s="57"/>
      <c r="N1398" s="57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  <c r="CB1398" s="2"/>
      <c r="CC1398" s="2"/>
      <c r="CD1398" s="2"/>
      <c r="CE1398" s="2"/>
      <c r="CF1398" s="2"/>
      <c r="CG1398" s="2"/>
      <c r="CH1398" s="2"/>
      <c r="CI1398" s="2"/>
      <c r="CJ1398" s="2"/>
      <c r="CK1398" s="2"/>
      <c r="CL1398" s="2"/>
      <c r="CM1398" s="2"/>
      <c r="CN1398" s="2"/>
      <c r="CO1398" s="2"/>
      <c r="CP1398" s="2"/>
      <c r="CQ1398" s="2"/>
      <c r="CR1398" s="2"/>
      <c r="CS1398" s="2"/>
      <c r="CT1398" s="2"/>
      <c r="CU1398" s="2"/>
      <c r="CV1398" s="2"/>
      <c r="CW1398" s="2"/>
      <c r="CX1398" s="2"/>
      <c r="CY1398" s="2"/>
      <c r="CZ1398" s="2"/>
      <c r="DA1398" s="2"/>
      <c r="DB1398" s="2"/>
      <c r="DC1398" s="2"/>
      <c r="DD1398" s="2"/>
      <c r="DE1398" s="2"/>
      <c r="DF1398" s="2"/>
      <c r="DG1398" s="2"/>
      <c r="DH1398" s="2"/>
      <c r="DI1398" s="2"/>
      <c r="DJ1398" s="2"/>
      <c r="DK1398" s="2"/>
      <c r="DL1398" s="2"/>
      <c r="DM1398" s="2"/>
      <c r="DN1398" s="2"/>
      <c r="DO1398" s="2"/>
      <c r="DP1398" s="2"/>
      <c r="DQ1398" s="2"/>
      <c r="DR1398" s="2"/>
      <c r="DS1398" s="2"/>
      <c r="DT1398" s="2"/>
      <c r="DU1398" s="2"/>
      <c r="DV1398" s="2"/>
      <c r="DW1398" s="2"/>
      <c r="DX1398" s="2"/>
      <c r="DY1398" s="2"/>
      <c r="DZ1398" s="2"/>
      <c r="EA1398" s="2"/>
      <c r="EB1398" s="2"/>
      <c r="EC1398" s="2"/>
      <c r="ED1398" s="2"/>
      <c r="EE1398" s="2"/>
      <c r="EF1398" s="2"/>
      <c r="EG1398" s="2"/>
      <c r="EH1398" s="2"/>
      <c r="EI1398" s="2"/>
      <c r="EJ1398" s="2"/>
      <c r="EK1398" s="2"/>
      <c r="EL1398" s="2"/>
      <c r="EM1398" s="2"/>
      <c r="EN1398" s="2"/>
      <c r="EO1398" s="2"/>
      <c r="EP1398" s="2"/>
      <c r="EQ1398" s="2"/>
      <c r="ER1398" s="2"/>
      <c r="ES1398" s="2"/>
      <c r="ET1398" s="2"/>
      <c r="EU1398" s="2"/>
      <c r="EV1398" s="2"/>
      <c r="EW1398" s="2"/>
      <c r="EX1398" s="2"/>
      <c r="EY1398" s="2"/>
      <c r="EZ1398" s="2"/>
      <c r="FA1398" s="2"/>
      <c r="FB1398" s="2"/>
      <c r="FC1398" s="2"/>
      <c r="FD1398" s="2"/>
      <c r="FE1398" s="2"/>
      <c r="FF1398" s="2"/>
      <c r="FG1398" s="2"/>
      <c r="FH1398" s="2"/>
      <c r="FI1398" s="2"/>
      <c r="FJ1398" s="2"/>
      <c r="FK1398" s="2"/>
      <c r="FL1398" s="2"/>
      <c r="FM1398" s="2"/>
      <c r="FN1398" s="2"/>
      <c r="FO1398" s="2"/>
      <c r="FP1398" s="2"/>
      <c r="FQ1398" s="2"/>
      <c r="FR1398" s="2"/>
      <c r="FS1398" s="2"/>
      <c r="FT1398" s="2"/>
      <c r="FU1398" s="2"/>
      <c r="FV1398" s="2"/>
      <c r="FW1398" s="2"/>
      <c r="FX1398" s="2"/>
      <c r="FY1398" s="2"/>
      <c r="FZ1398" s="2"/>
      <c r="GA1398" s="2"/>
      <c r="GB1398" s="2"/>
      <c r="GC1398" s="2"/>
      <c r="GD1398" s="2"/>
      <c r="GE1398" s="2"/>
      <c r="GF1398" s="2"/>
      <c r="GG1398" s="2"/>
      <c r="GH1398" s="2"/>
      <c r="GI1398" s="2"/>
      <c r="GJ1398" s="2"/>
      <c r="GK1398" s="2"/>
      <c r="GL1398" s="2"/>
      <c r="GM1398" s="2"/>
      <c r="GN1398" s="2"/>
      <c r="GO1398" s="2"/>
      <c r="GP1398" s="2"/>
      <c r="GQ1398" s="2"/>
      <c r="GR1398" s="2"/>
      <c r="GS1398" s="2"/>
      <c r="GT1398" s="2"/>
      <c r="GU1398" s="2"/>
      <c r="GV1398" s="2"/>
      <c r="GW1398" s="2"/>
      <c r="GX1398" s="2"/>
      <c r="GY1398" s="2"/>
      <c r="GZ1398" s="2"/>
      <c r="HA1398" s="2"/>
      <c r="HB1398" s="2"/>
      <c r="HC1398" s="2"/>
      <c r="HD1398" s="2"/>
      <c r="HE1398" s="2"/>
      <c r="HF1398" s="2"/>
      <c r="HG1398" s="2"/>
      <c r="HH1398" s="2"/>
      <c r="HI1398" s="2"/>
      <c r="HJ1398" s="2"/>
      <c r="HK1398" s="2"/>
      <c r="HL1398" s="2"/>
      <c r="HM1398" s="2"/>
      <c r="HN1398" s="2"/>
      <c r="HO1398" s="2"/>
      <c r="HP1398" s="2"/>
      <c r="HQ1398" s="2"/>
      <c r="HR1398" s="2"/>
      <c r="HS1398" s="2"/>
      <c r="HT1398" s="2"/>
      <c r="HU1398" s="2"/>
      <c r="HV1398" s="2"/>
      <c r="HW1398" s="2"/>
      <c r="HX1398" s="2"/>
      <c r="HY1398" s="2"/>
      <c r="HZ1398" s="2"/>
      <c r="IA1398" s="2"/>
      <c r="IB1398" s="2"/>
      <c r="IC1398" s="2"/>
      <c r="ID1398" s="2"/>
      <c r="IE1398" s="2"/>
      <c r="IF1398" s="2"/>
      <c r="IG1398" s="2"/>
    </row>
    <row r="1399" spans="1:241" s="3" customFormat="1" x14ac:dyDescent="0.25">
      <c r="A1399" s="33"/>
      <c r="B1399" s="29"/>
      <c r="C1399" s="29"/>
      <c r="D1399" s="30"/>
      <c r="E1399" s="29"/>
      <c r="F1399" s="29"/>
      <c r="G1399" s="29"/>
      <c r="H1399" s="29"/>
      <c r="L1399" s="57"/>
      <c r="M1399" s="57"/>
      <c r="N1399" s="57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  <c r="CA1399" s="2"/>
      <c r="CB1399" s="2"/>
      <c r="CC1399" s="2"/>
      <c r="CD1399" s="2"/>
      <c r="CE1399" s="2"/>
      <c r="CF1399" s="2"/>
      <c r="CG1399" s="2"/>
      <c r="CH1399" s="2"/>
      <c r="CI1399" s="2"/>
      <c r="CJ1399" s="2"/>
      <c r="CK1399" s="2"/>
      <c r="CL1399" s="2"/>
      <c r="CM1399" s="2"/>
      <c r="CN1399" s="2"/>
      <c r="CO1399" s="2"/>
      <c r="CP1399" s="2"/>
      <c r="CQ1399" s="2"/>
      <c r="CR1399" s="2"/>
      <c r="CS1399" s="2"/>
      <c r="CT1399" s="2"/>
      <c r="CU1399" s="2"/>
      <c r="CV1399" s="2"/>
      <c r="CW1399" s="2"/>
      <c r="CX1399" s="2"/>
      <c r="CY1399" s="2"/>
      <c r="CZ1399" s="2"/>
      <c r="DA1399" s="2"/>
      <c r="DB1399" s="2"/>
      <c r="DC1399" s="2"/>
      <c r="DD1399" s="2"/>
      <c r="DE1399" s="2"/>
      <c r="DF1399" s="2"/>
      <c r="DG1399" s="2"/>
      <c r="DH1399" s="2"/>
      <c r="DI1399" s="2"/>
      <c r="DJ1399" s="2"/>
      <c r="DK1399" s="2"/>
      <c r="DL1399" s="2"/>
      <c r="DM1399" s="2"/>
      <c r="DN1399" s="2"/>
      <c r="DO1399" s="2"/>
      <c r="DP1399" s="2"/>
      <c r="DQ1399" s="2"/>
      <c r="DR1399" s="2"/>
      <c r="DS1399" s="2"/>
      <c r="DT1399" s="2"/>
      <c r="DU1399" s="2"/>
      <c r="DV1399" s="2"/>
      <c r="DW1399" s="2"/>
      <c r="DX1399" s="2"/>
      <c r="DY1399" s="2"/>
      <c r="DZ1399" s="2"/>
      <c r="EA1399" s="2"/>
      <c r="EB1399" s="2"/>
      <c r="EC1399" s="2"/>
      <c r="ED1399" s="2"/>
      <c r="EE1399" s="2"/>
      <c r="EF1399" s="2"/>
      <c r="EG1399" s="2"/>
      <c r="EH1399" s="2"/>
      <c r="EI1399" s="2"/>
      <c r="EJ1399" s="2"/>
      <c r="EK1399" s="2"/>
      <c r="EL1399" s="2"/>
      <c r="EM1399" s="2"/>
      <c r="EN1399" s="2"/>
      <c r="EO1399" s="2"/>
      <c r="EP1399" s="2"/>
      <c r="EQ1399" s="2"/>
      <c r="ER1399" s="2"/>
      <c r="ES1399" s="2"/>
      <c r="ET1399" s="2"/>
      <c r="EU1399" s="2"/>
      <c r="EV1399" s="2"/>
      <c r="EW1399" s="2"/>
      <c r="EX1399" s="2"/>
      <c r="EY1399" s="2"/>
      <c r="EZ1399" s="2"/>
      <c r="FA1399" s="2"/>
      <c r="FB1399" s="2"/>
      <c r="FC1399" s="2"/>
      <c r="FD1399" s="2"/>
      <c r="FE1399" s="2"/>
      <c r="FF1399" s="2"/>
      <c r="FG1399" s="2"/>
      <c r="FH1399" s="2"/>
      <c r="FI1399" s="2"/>
      <c r="FJ1399" s="2"/>
      <c r="FK1399" s="2"/>
      <c r="FL1399" s="2"/>
      <c r="FM1399" s="2"/>
      <c r="FN1399" s="2"/>
      <c r="FO1399" s="2"/>
      <c r="FP1399" s="2"/>
      <c r="FQ1399" s="2"/>
      <c r="FR1399" s="2"/>
      <c r="FS1399" s="2"/>
      <c r="FT1399" s="2"/>
      <c r="FU1399" s="2"/>
      <c r="FV1399" s="2"/>
      <c r="FW1399" s="2"/>
      <c r="FX1399" s="2"/>
      <c r="FY1399" s="2"/>
      <c r="FZ1399" s="2"/>
      <c r="GA1399" s="2"/>
      <c r="GB1399" s="2"/>
      <c r="GC1399" s="2"/>
      <c r="GD1399" s="2"/>
      <c r="GE1399" s="2"/>
      <c r="GF1399" s="2"/>
      <c r="GG1399" s="2"/>
      <c r="GH1399" s="2"/>
      <c r="GI1399" s="2"/>
      <c r="GJ1399" s="2"/>
      <c r="GK1399" s="2"/>
      <c r="GL1399" s="2"/>
      <c r="GM1399" s="2"/>
      <c r="GN1399" s="2"/>
      <c r="GO1399" s="2"/>
      <c r="GP1399" s="2"/>
      <c r="GQ1399" s="2"/>
      <c r="GR1399" s="2"/>
      <c r="GS1399" s="2"/>
      <c r="GT1399" s="2"/>
      <c r="GU1399" s="2"/>
      <c r="GV1399" s="2"/>
      <c r="GW1399" s="2"/>
      <c r="GX1399" s="2"/>
      <c r="GY1399" s="2"/>
      <c r="GZ1399" s="2"/>
      <c r="HA1399" s="2"/>
      <c r="HB1399" s="2"/>
      <c r="HC1399" s="2"/>
      <c r="HD1399" s="2"/>
      <c r="HE1399" s="2"/>
      <c r="HF1399" s="2"/>
      <c r="HG1399" s="2"/>
      <c r="HH1399" s="2"/>
      <c r="HI1399" s="2"/>
      <c r="HJ1399" s="2"/>
      <c r="HK1399" s="2"/>
      <c r="HL1399" s="2"/>
      <c r="HM1399" s="2"/>
      <c r="HN1399" s="2"/>
      <c r="HO1399" s="2"/>
      <c r="HP1399" s="2"/>
      <c r="HQ1399" s="2"/>
      <c r="HR1399" s="2"/>
      <c r="HS1399" s="2"/>
      <c r="HT1399" s="2"/>
      <c r="HU1399" s="2"/>
      <c r="HV1399" s="2"/>
      <c r="HW1399" s="2"/>
      <c r="HX1399" s="2"/>
      <c r="HY1399" s="2"/>
      <c r="HZ1399" s="2"/>
      <c r="IA1399" s="2"/>
      <c r="IB1399" s="2"/>
      <c r="IC1399" s="2"/>
      <c r="ID1399" s="2"/>
      <c r="IE1399" s="2"/>
      <c r="IF1399" s="2"/>
      <c r="IG1399" s="2"/>
    </row>
    <row r="1400" spans="1:241" s="3" customFormat="1" x14ac:dyDescent="0.25">
      <c r="A1400" s="33"/>
      <c r="B1400" s="29"/>
      <c r="C1400" s="29"/>
      <c r="D1400" s="30"/>
      <c r="E1400" s="29"/>
      <c r="F1400" s="29"/>
      <c r="G1400" s="29"/>
      <c r="H1400" s="29"/>
      <c r="L1400" s="57"/>
      <c r="M1400" s="57"/>
      <c r="N1400" s="57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  <c r="CA1400" s="2"/>
      <c r="CB1400" s="2"/>
      <c r="CC1400" s="2"/>
      <c r="CD1400" s="2"/>
      <c r="CE1400" s="2"/>
      <c r="CF1400" s="2"/>
      <c r="CG1400" s="2"/>
      <c r="CH1400" s="2"/>
      <c r="CI1400" s="2"/>
      <c r="CJ1400" s="2"/>
      <c r="CK1400" s="2"/>
      <c r="CL1400" s="2"/>
      <c r="CM1400" s="2"/>
      <c r="CN1400" s="2"/>
      <c r="CO1400" s="2"/>
      <c r="CP1400" s="2"/>
      <c r="CQ1400" s="2"/>
      <c r="CR1400" s="2"/>
      <c r="CS1400" s="2"/>
      <c r="CT1400" s="2"/>
      <c r="CU1400" s="2"/>
      <c r="CV1400" s="2"/>
      <c r="CW1400" s="2"/>
      <c r="CX1400" s="2"/>
      <c r="CY1400" s="2"/>
      <c r="CZ1400" s="2"/>
      <c r="DA1400" s="2"/>
      <c r="DB1400" s="2"/>
      <c r="DC1400" s="2"/>
      <c r="DD1400" s="2"/>
      <c r="DE1400" s="2"/>
      <c r="DF1400" s="2"/>
      <c r="DG1400" s="2"/>
      <c r="DH1400" s="2"/>
      <c r="DI1400" s="2"/>
      <c r="DJ1400" s="2"/>
      <c r="DK1400" s="2"/>
      <c r="DL1400" s="2"/>
      <c r="DM1400" s="2"/>
      <c r="DN1400" s="2"/>
      <c r="DO1400" s="2"/>
      <c r="DP1400" s="2"/>
      <c r="DQ1400" s="2"/>
      <c r="DR1400" s="2"/>
      <c r="DS1400" s="2"/>
      <c r="DT1400" s="2"/>
      <c r="DU1400" s="2"/>
      <c r="DV1400" s="2"/>
      <c r="DW1400" s="2"/>
      <c r="DX1400" s="2"/>
      <c r="DY1400" s="2"/>
      <c r="DZ1400" s="2"/>
      <c r="EA1400" s="2"/>
      <c r="EB1400" s="2"/>
      <c r="EC1400" s="2"/>
      <c r="ED1400" s="2"/>
      <c r="EE1400" s="2"/>
      <c r="EF1400" s="2"/>
      <c r="EG1400" s="2"/>
      <c r="EH1400" s="2"/>
      <c r="EI1400" s="2"/>
      <c r="EJ1400" s="2"/>
      <c r="EK1400" s="2"/>
      <c r="EL1400" s="2"/>
      <c r="EM1400" s="2"/>
      <c r="EN1400" s="2"/>
      <c r="EO1400" s="2"/>
      <c r="EP1400" s="2"/>
      <c r="EQ1400" s="2"/>
      <c r="ER1400" s="2"/>
      <c r="ES1400" s="2"/>
      <c r="ET1400" s="2"/>
      <c r="EU1400" s="2"/>
      <c r="EV1400" s="2"/>
      <c r="EW1400" s="2"/>
      <c r="EX1400" s="2"/>
      <c r="EY1400" s="2"/>
      <c r="EZ1400" s="2"/>
      <c r="FA1400" s="2"/>
      <c r="FB1400" s="2"/>
      <c r="FC1400" s="2"/>
      <c r="FD1400" s="2"/>
      <c r="FE1400" s="2"/>
      <c r="FF1400" s="2"/>
      <c r="FG1400" s="2"/>
      <c r="FH1400" s="2"/>
      <c r="FI1400" s="2"/>
      <c r="FJ1400" s="2"/>
      <c r="FK1400" s="2"/>
      <c r="FL1400" s="2"/>
      <c r="FM1400" s="2"/>
      <c r="FN1400" s="2"/>
      <c r="FO1400" s="2"/>
      <c r="FP1400" s="2"/>
      <c r="FQ1400" s="2"/>
      <c r="FR1400" s="2"/>
      <c r="FS1400" s="2"/>
      <c r="FT1400" s="2"/>
      <c r="FU1400" s="2"/>
      <c r="FV1400" s="2"/>
      <c r="FW1400" s="2"/>
      <c r="FX1400" s="2"/>
      <c r="FY1400" s="2"/>
      <c r="FZ1400" s="2"/>
      <c r="GA1400" s="2"/>
      <c r="GB1400" s="2"/>
      <c r="GC1400" s="2"/>
      <c r="GD1400" s="2"/>
      <c r="GE1400" s="2"/>
      <c r="GF1400" s="2"/>
      <c r="GG1400" s="2"/>
      <c r="GH1400" s="2"/>
      <c r="GI1400" s="2"/>
      <c r="GJ1400" s="2"/>
      <c r="GK1400" s="2"/>
      <c r="GL1400" s="2"/>
      <c r="GM1400" s="2"/>
      <c r="GN1400" s="2"/>
      <c r="GO1400" s="2"/>
      <c r="GP1400" s="2"/>
      <c r="GQ1400" s="2"/>
      <c r="GR1400" s="2"/>
      <c r="GS1400" s="2"/>
      <c r="GT1400" s="2"/>
      <c r="GU1400" s="2"/>
      <c r="GV1400" s="2"/>
      <c r="GW1400" s="2"/>
      <c r="GX1400" s="2"/>
      <c r="GY1400" s="2"/>
      <c r="GZ1400" s="2"/>
      <c r="HA1400" s="2"/>
      <c r="HB1400" s="2"/>
      <c r="HC1400" s="2"/>
      <c r="HD1400" s="2"/>
      <c r="HE1400" s="2"/>
      <c r="HF1400" s="2"/>
      <c r="HG1400" s="2"/>
      <c r="HH1400" s="2"/>
      <c r="HI1400" s="2"/>
      <c r="HJ1400" s="2"/>
      <c r="HK1400" s="2"/>
      <c r="HL1400" s="2"/>
      <c r="HM1400" s="2"/>
      <c r="HN1400" s="2"/>
      <c r="HO1400" s="2"/>
      <c r="HP1400" s="2"/>
      <c r="HQ1400" s="2"/>
      <c r="HR1400" s="2"/>
      <c r="HS1400" s="2"/>
      <c r="HT1400" s="2"/>
      <c r="HU1400" s="2"/>
      <c r="HV1400" s="2"/>
      <c r="HW1400" s="2"/>
      <c r="HX1400" s="2"/>
      <c r="HY1400" s="2"/>
      <c r="HZ1400" s="2"/>
      <c r="IA1400" s="2"/>
      <c r="IB1400" s="2"/>
      <c r="IC1400" s="2"/>
      <c r="ID1400" s="2"/>
      <c r="IE1400" s="2"/>
      <c r="IF1400" s="2"/>
      <c r="IG1400" s="2"/>
    </row>
    <row r="1401" spans="1:241" s="3" customFormat="1" x14ac:dyDescent="0.25">
      <c r="A1401" s="33"/>
      <c r="B1401" s="29"/>
      <c r="C1401" s="29"/>
      <c r="D1401" s="30"/>
      <c r="E1401" s="29"/>
      <c r="F1401" s="29"/>
      <c r="G1401" s="29"/>
      <c r="H1401" s="29"/>
      <c r="L1401" s="57"/>
      <c r="M1401" s="57"/>
      <c r="N1401" s="57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  <c r="CA1401" s="2"/>
      <c r="CB1401" s="2"/>
      <c r="CC1401" s="2"/>
      <c r="CD1401" s="2"/>
      <c r="CE1401" s="2"/>
      <c r="CF1401" s="2"/>
      <c r="CG1401" s="2"/>
      <c r="CH1401" s="2"/>
      <c r="CI1401" s="2"/>
      <c r="CJ1401" s="2"/>
      <c r="CK1401" s="2"/>
      <c r="CL1401" s="2"/>
      <c r="CM1401" s="2"/>
      <c r="CN1401" s="2"/>
      <c r="CO1401" s="2"/>
      <c r="CP1401" s="2"/>
      <c r="CQ1401" s="2"/>
      <c r="CR1401" s="2"/>
      <c r="CS1401" s="2"/>
      <c r="CT1401" s="2"/>
      <c r="CU1401" s="2"/>
      <c r="CV1401" s="2"/>
      <c r="CW1401" s="2"/>
      <c r="CX1401" s="2"/>
      <c r="CY1401" s="2"/>
      <c r="CZ1401" s="2"/>
      <c r="DA1401" s="2"/>
      <c r="DB1401" s="2"/>
      <c r="DC1401" s="2"/>
      <c r="DD1401" s="2"/>
      <c r="DE1401" s="2"/>
      <c r="DF1401" s="2"/>
      <c r="DG1401" s="2"/>
      <c r="DH1401" s="2"/>
      <c r="DI1401" s="2"/>
      <c r="DJ1401" s="2"/>
      <c r="DK1401" s="2"/>
      <c r="DL1401" s="2"/>
      <c r="DM1401" s="2"/>
      <c r="DN1401" s="2"/>
      <c r="DO1401" s="2"/>
      <c r="DP1401" s="2"/>
      <c r="DQ1401" s="2"/>
      <c r="DR1401" s="2"/>
      <c r="DS1401" s="2"/>
      <c r="DT1401" s="2"/>
      <c r="DU1401" s="2"/>
      <c r="DV1401" s="2"/>
      <c r="DW1401" s="2"/>
      <c r="DX1401" s="2"/>
      <c r="DY1401" s="2"/>
      <c r="DZ1401" s="2"/>
      <c r="EA1401" s="2"/>
      <c r="EB1401" s="2"/>
      <c r="EC1401" s="2"/>
      <c r="ED1401" s="2"/>
      <c r="EE1401" s="2"/>
      <c r="EF1401" s="2"/>
      <c r="EG1401" s="2"/>
      <c r="EH1401" s="2"/>
      <c r="EI1401" s="2"/>
      <c r="EJ1401" s="2"/>
      <c r="EK1401" s="2"/>
      <c r="EL1401" s="2"/>
      <c r="EM1401" s="2"/>
      <c r="EN1401" s="2"/>
      <c r="EO1401" s="2"/>
      <c r="EP1401" s="2"/>
      <c r="EQ1401" s="2"/>
      <c r="ER1401" s="2"/>
      <c r="ES1401" s="2"/>
      <c r="ET1401" s="2"/>
      <c r="EU1401" s="2"/>
      <c r="EV1401" s="2"/>
      <c r="EW1401" s="2"/>
      <c r="EX1401" s="2"/>
      <c r="EY1401" s="2"/>
      <c r="EZ1401" s="2"/>
      <c r="FA1401" s="2"/>
      <c r="FB1401" s="2"/>
      <c r="FC1401" s="2"/>
      <c r="FD1401" s="2"/>
      <c r="FE1401" s="2"/>
      <c r="FF1401" s="2"/>
      <c r="FG1401" s="2"/>
      <c r="FH1401" s="2"/>
      <c r="FI1401" s="2"/>
      <c r="FJ1401" s="2"/>
      <c r="FK1401" s="2"/>
      <c r="FL1401" s="2"/>
      <c r="FM1401" s="2"/>
      <c r="FN1401" s="2"/>
      <c r="FO1401" s="2"/>
      <c r="FP1401" s="2"/>
      <c r="FQ1401" s="2"/>
      <c r="FR1401" s="2"/>
      <c r="FS1401" s="2"/>
      <c r="FT1401" s="2"/>
      <c r="FU1401" s="2"/>
      <c r="FV1401" s="2"/>
      <c r="FW1401" s="2"/>
      <c r="FX1401" s="2"/>
      <c r="FY1401" s="2"/>
      <c r="FZ1401" s="2"/>
      <c r="GA1401" s="2"/>
      <c r="GB1401" s="2"/>
      <c r="GC1401" s="2"/>
      <c r="GD1401" s="2"/>
      <c r="GE1401" s="2"/>
      <c r="GF1401" s="2"/>
      <c r="GG1401" s="2"/>
      <c r="GH1401" s="2"/>
      <c r="GI1401" s="2"/>
      <c r="GJ1401" s="2"/>
      <c r="GK1401" s="2"/>
      <c r="GL1401" s="2"/>
      <c r="GM1401" s="2"/>
      <c r="GN1401" s="2"/>
      <c r="GO1401" s="2"/>
      <c r="GP1401" s="2"/>
      <c r="GQ1401" s="2"/>
      <c r="GR1401" s="2"/>
      <c r="GS1401" s="2"/>
      <c r="GT1401" s="2"/>
      <c r="GU1401" s="2"/>
      <c r="GV1401" s="2"/>
      <c r="GW1401" s="2"/>
      <c r="GX1401" s="2"/>
      <c r="GY1401" s="2"/>
      <c r="GZ1401" s="2"/>
      <c r="HA1401" s="2"/>
      <c r="HB1401" s="2"/>
      <c r="HC1401" s="2"/>
      <c r="HD1401" s="2"/>
      <c r="HE1401" s="2"/>
      <c r="HF1401" s="2"/>
      <c r="HG1401" s="2"/>
      <c r="HH1401" s="2"/>
      <c r="HI1401" s="2"/>
      <c r="HJ1401" s="2"/>
      <c r="HK1401" s="2"/>
      <c r="HL1401" s="2"/>
      <c r="HM1401" s="2"/>
      <c r="HN1401" s="2"/>
      <c r="HO1401" s="2"/>
      <c r="HP1401" s="2"/>
      <c r="HQ1401" s="2"/>
      <c r="HR1401" s="2"/>
      <c r="HS1401" s="2"/>
      <c r="HT1401" s="2"/>
      <c r="HU1401" s="2"/>
      <c r="HV1401" s="2"/>
      <c r="HW1401" s="2"/>
      <c r="HX1401" s="2"/>
      <c r="HY1401" s="2"/>
      <c r="HZ1401" s="2"/>
      <c r="IA1401" s="2"/>
      <c r="IB1401" s="2"/>
      <c r="IC1401" s="2"/>
      <c r="ID1401" s="2"/>
      <c r="IE1401" s="2"/>
      <c r="IF1401" s="2"/>
      <c r="IG1401" s="2"/>
    </row>
    <row r="1402" spans="1:241" s="3" customFormat="1" x14ac:dyDescent="0.25">
      <c r="A1402" s="33"/>
      <c r="B1402" s="29"/>
      <c r="C1402" s="29"/>
      <c r="D1402" s="30"/>
      <c r="E1402" s="29"/>
      <c r="F1402" s="29"/>
      <c r="G1402" s="29"/>
      <c r="H1402" s="29"/>
      <c r="L1402" s="57"/>
      <c r="M1402" s="57"/>
      <c r="N1402" s="57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  <c r="CA1402" s="2"/>
      <c r="CB1402" s="2"/>
      <c r="CC1402" s="2"/>
      <c r="CD1402" s="2"/>
      <c r="CE1402" s="2"/>
      <c r="CF1402" s="2"/>
      <c r="CG1402" s="2"/>
      <c r="CH1402" s="2"/>
      <c r="CI1402" s="2"/>
      <c r="CJ1402" s="2"/>
      <c r="CK1402" s="2"/>
      <c r="CL1402" s="2"/>
      <c r="CM1402" s="2"/>
      <c r="CN1402" s="2"/>
      <c r="CO1402" s="2"/>
      <c r="CP1402" s="2"/>
      <c r="CQ1402" s="2"/>
      <c r="CR1402" s="2"/>
      <c r="CS1402" s="2"/>
      <c r="CT1402" s="2"/>
      <c r="CU1402" s="2"/>
      <c r="CV1402" s="2"/>
      <c r="CW1402" s="2"/>
      <c r="CX1402" s="2"/>
      <c r="CY1402" s="2"/>
      <c r="CZ1402" s="2"/>
      <c r="DA1402" s="2"/>
      <c r="DB1402" s="2"/>
      <c r="DC1402" s="2"/>
      <c r="DD1402" s="2"/>
      <c r="DE1402" s="2"/>
      <c r="DF1402" s="2"/>
      <c r="DG1402" s="2"/>
      <c r="DH1402" s="2"/>
      <c r="DI1402" s="2"/>
      <c r="DJ1402" s="2"/>
      <c r="DK1402" s="2"/>
      <c r="DL1402" s="2"/>
      <c r="DM1402" s="2"/>
      <c r="DN1402" s="2"/>
      <c r="DO1402" s="2"/>
      <c r="DP1402" s="2"/>
      <c r="DQ1402" s="2"/>
      <c r="DR1402" s="2"/>
      <c r="DS1402" s="2"/>
      <c r="DT1402" s="2"/>
      <c r="DU1402" s="2"/>
      <c r="DV1402" s="2"/>
      <c r="DW1402" s="2"/>
      <c r="DX1402" s="2"/>
      <c r="DY1402" s="2"/>
      <c r="DZ1402" s="2"/>
      <c r="EA1402" s="2"/>
      <c r="EB1402" s="2"/>
      <c r="EC1402" s="2"/>
      <c r="ED1402" s="2"/>
      <c r="EE1402" s="2"/>
      <c r="EF1402" s="2"/>
      <c r="EG1402" s="2"/>
      <c r="EH1402" s="2"/>
      <c r="EI1402" s="2"/>
      <c r="EJ1402" s="2"/>
      <c r="EK1402" s="2"/>
      <c r="EL1402" s="2"/>
      <c r="EM1402" s="2"/>
      <c r="EN1402" s="2"/>
      <c r="EO1402" s="2"/>
      <c r="EP1402" s="2"/>
      <c r="EQ1402" s="2"/>
      <c r="ER1402" s="2"/>
      <c r="ES1402" s="2"/>
      <c r="ET1402" s="2"/>
      <c r="EU1402" s="2"/>
      <c r="EV1402" s="2"/>
      <c r="EW1402" s="2"/>
      <c r="EX1402" s="2"/>
      <c r="EY1402" s="2"/>
      <c r="EZ1402" s="2"/>
      <c r="FA1402" s="2"/>
      <c r="FB1402" s="2"/>
      <c r="FC1402" s="2"/>
      <c r="FD1402" s="2"/>
      <c r="FE1402" s="2"/>
      <c r="FF1402" s="2"/>
      <c r="FG1402" s="2"/>
      <c r="FH1402" s="2"/>
      <c r="FI1402" s="2"/>
      <c r="FJ1402" s="2"/>
      <c r="FK1402" s="2"/>
      <c r="FL1402" s="2"/>
      <c r="FM1402" s="2"/>
      <c r="FN1402" s="2"/>
      <c r="FO1402" s="2"/>
      <c r="FP1402" s="2"/>
      <c r="FQ1402" s="2"/>
      <c r="FR1402" s="2"/>
      <c r="FS1402" s="2"/>
      <c r="FT1402" s="2"/>
      <c r="FU1402" s="2"/>
      <c r="FV1402" s="2"/>
      <c r="FW1402" s="2"/>
      <c r="FX1402" s="2"/>
      <c r="FY1402" s="2"/>
      <c r="FZ1402" s="2"/>
      <c r="GA1402" s="2"/>
      <c r="GB1402" s="2"/>
      <c r="GC1402" s="2"/>
      <c r="GD1402" s="2"/>
      <c r="GE1402" s="2"/>
      <c r="GF1402" s="2"/>
      <c r="GG1402" s="2"/>
      <c r="GH1402" s="2"/>
      <c r="GI1402" s="2"/>
      <c r="GJ1402" s="2"/>
      <c r="GK1402" s="2"/>
      <c r="GL1402" s="2"/>
      <c r="GM1402" s="2"/>
      <c r="GN1402" s="2"/>
      <c r="GO1402" s="2"/>
      <c r="GP1402" s="2"/>
      <c r="GQ1402" s="2"/>
      <c r="GR1402" s="2"/>
      <c r="GS1402" s="2"/>
      <c r="GT1402" s="2"/>
      <c r="GU1402" s="2"/>
      <c r="GV1402" s="2"/>
      <c r="GW1402" s="2"/>
      <c r="GX1402" s="2"/>
      <c r="GY1402" s="2"/>
      <c r="GZ1402" s="2"/>
      <c r="HA1402" s="2"/>
      <c r="HB1402" s="2"/>
      <c r="HC1402" s="2"/>
      <c r="HD1402" s="2"/>
      <c r="HE1402" s="2"/>
      <c r="HF1402" s="2"/>
      <c r="HG1402" s="2"/>
      <c r="HH1402" s="2"/>
      <c r="HI1402" s="2"/>
      <c r="HJ1402" s="2"/>
      <c r="HK1402" s="2"/>
      <c r="HL1402" s="2"/>
      <c r="HM1402" s="2"/>
      <c r="HN1402" s="2"/>
      <c r="HO1402" s="2"/>
      <c r="HP1402" s="2"/>
      <c r="HQ1402" s="2"/>
      <c r="HR1402" s="2"/>
      <c r="HS1402" s="2"/>
      <c r="HT1402" s="2"/>
      <c r="HU1402" s="2"/>
      <c r="HV1402" s="2"/>
      <c r="HW1402" s="2"/>
      <c r="HX1402" s="2"/>
      <c r="HY1402" s="2"/>
      <c r="HZ1402" s="2"/>
      <c r="IA1402" s="2"/>
      <c r="IB1402" s="2"/>
      <c r="IC1402" s="2"/>
      <c r="ID1402" s="2"/>
      <c r="IE1402" s="2"/>
      <c r="IF1402" s="2"/>
      <c r="IG1402" s="2"/>
    </row>
    <row r="1403" spans="1:241" s="3" customFormat="1" x14ac:dyDescent="0.25">
      <c r="A1403" s="33"/>
      <c r="B1403" s="29"/>
      <c r="C1403" s="29"/>
      <c r="D1403" s="30"/>
      <c r="E1403" s="29"/>
      <c r="F1403" s="29"/>
      <c r="G1403" s="29"/>
      <c r="H1403" s="29"/>
      <c r="L1403" s="57"/>
      <c r="M1403" s="57"/>
      <c r="N1403" s="57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  <c r="CA1403" s="2"/>
      <c r="CB1403" s="2"/>
      <c r="CC1403" s="2"/>
      <c r="CD1403" s="2"/>
      <c r="CE1403" s="2"/>
      <c r="CF1403" s="2"/>
      <c r="CG1403" s="2"/>
      <c r="CH1403" s="2"/>
      <c r="CI1403" s="2"/>
      <c r="CJ1403" s="2"/>
      <c r="CK1403" s="2"/>
      <c r="CL1403" s="2"/>
      <c r="CM1403" s="2"/>
      <c r="CN1403" s="2"/>
      <c r="CO1403" s="2"/>
      <c r="CP1403" s="2"/>
      <c r="CQ1403" s="2"/>
      <c r="CR1403" s="2"/>
      <c r="CS1403" s="2"/>
      <c r="CT1403" s="2"/>
      <c r="CU1403" s="2"/>
      <c r="CV1403" s="2"/>
      <c r="CW1403" s="2"/>
      <c r="CX1403" s="2"/>
      <c r="CY1403" s="2"/>
      <c r="CZ1403" s="2"/>
      <c r="DA1403" s="2"/>
      <c r="DB1403" s="2"/>
      <c r="DC1403" s="2"/>
      <c r="DD1403" s="2"/>
      <c r="DE1403" s="2"/>
      <c r="DF1403" s="2"/>
      <c r="DG1403" s="2"/>
      <c r="DH1403" s="2"/>
      <c r="DI1403" s="2"/>
      <c r="DJ1403" s="2"/>
      <c r="DK1403" s="2"/>
      <c r="DL1403" s="2"/>
      <c r="DM1403" s="2"/>
      <c r="DN1403" s="2"/>
      <c r="DO1403" s="2"/>
      <c r="DP1403" s="2"/>
      <c r="DQ1403" s="2"/>
      <c r="DR1403" s="2"/>
      <c r="DS1403" s="2"/>
      <c r="DT1403" s="2"/>
      <c r="DU1403" s="2"/>
      <c r="DV1403" s="2"/>
      <c r="DW1403" s="2"/>
      <c r="DX1403" s="2"/>
      <c r="DY1403" s="2"/>
      <c r="DZ1403" s="2"/>
      <c r="EA1403" s="2"/>
      <c r="EB1403" s="2"/>
      <c r="EC1403" s="2"/>
      <c r="ED1403" s="2"/>
      <c r="EE1403" s="2"/>
      <c r="EF1403" s="2"/>
      <c r="EG1403" s="2"/>
      <c r="EH1403" s="2"/>
      <c r="EI1403" s="2"/>
      <c r="EJ1403" s="2"/>
      <c r="EK1403" s="2"/>
      <c r="EL1403" s="2"/>
      <c r="EM1403" s="2"/>
      <c r="EN1403" s="2"/>
      <c r="EO1403" s="2"/>
      <c r="EP1403" s="2"/>
      <c r="EQ1403" s="2"/>
      <c r="ER1403" s="2"/>
      <c r="ES1403" s="2"/>
      <c r="ET1403" s="2"/>
      <c r="EU1403" s="2"/>
      <c r="EV1403" s="2"/>
      <c r="EW1403" s="2"/>
      <c r="EX1403" s="2"/>
      <c r="EY1403" s="2"/>
      <c r="EZ1403" s="2"/>
      <c r="FA1403" s="2"/>
      <c r="FB1403" s="2"/>
      <c r="FC1403" s="2"/>
      <c r="FD1403" s="2"/>
      <c r="FE1403" s="2"/>
      <c r="FF1403" s="2"/>
      <c r="FG1403" s="2"/>
      <c r="FH1403" s="2"/>
      <c r="FI1403" s="2"/>
      <c r="FJ1403" s="2"/>
      <c r="FK1403" s="2"/>
      <c r="FL1403" s="2"/>
      <c r="FM1403" s="2"/>
      <c r="FN1403" s="2"/>
      <c r="FO1403" s="2"/>
      <c r="FP1403" s="2"/>
      <c r="FQ1403" s="2"/>
      <c r="FR1403" s="2"/>
      <c r="FS1403" s="2"/>
      <c r="FT1403" s="2"/>
      <c r="FU1403" s="2"/>
      <c r="FV1403" s="2"/>
      <c r="FW1403" s="2"/>
      <c r="FX1403" s="2"/>
      <c r="FY1403" s="2"/>
      <c r="FZ1403" s="2"/>
      <c r="GA1403" s="2"/>
      <c r="GB1403" s="2"/>
      <c r="GC1403" s="2"/>
      <c r="GD1403" s="2"/>
      <c r="GE1403" s="2"/>
      <c r="GF1403" s="2"/>
      <c r="GG1403" s="2"/>
      <c r="GH1403" s="2"/>
      <c r="GI1403" s="2"/>
      <c r="GJ1403" s="2"/>
      <c r="GK1403" s="2"/>
      <c r="GL1403" s="2"/>
      <c r="GM1403" s="2"/>
      <c r="GN1403" s="2"/>
      <c r="GO1403" s="2"/>
      <c r="GP1403" s="2"/>
      <c r="GQ1403" s="2"/>
      <c r="GR1403" s="2"/>
      <c r="GS1403" s="2"/>
      <c r="GT1403" s="2"/>
      <c r="GU1403" s="2"/>
      <c r="GV1403" s="2"/>
      <c r="GW1403" s="2"/>
      <c r="GX1403" s="2"/>
      <c r="GY1403" s="2"/>
      <c r="GZ1403" s="2"/>
      <c r="HA1403" s="2"/>
      <c r="HB1403" s="2"/>
      <c r="HC1403" s="2"/>
      <c r="HD1403" s="2"/>
      <c r="HE1403" s="2"/>
      <c r="HF1403" s="2"/>
      <c r="HG1403" s="2"/>
      <c r="HH1403" s="2"/>
      <c r="HI1403" s="2"/>
      <c r="HJ1403" s="2"/>
      <c r="HK1403" s="2"/>
      <c r="HL1403" s="2"/>
      <c r="HM1403" s="2"/>
      <c r="HN1403" s="2"/>
      <c r="HO1403" s="2"/>
      <c r="HP1403" s="2"/>
      <c r="HQ1403" s="2"/>
      <c r="HR1403" s="2"/>
      <c r="HS1403" s="2"/>
      <c r="HT1403" s="2"/>
      <c r="HU1403" s="2"/>
      <c r="HV1403" s="2"/>
      <c r="HW1403" s="2"/>
      <c r="HX1403" s="2"/>
      <c r="HY1403" s="2"/>
      <c r="HZ1403" s="2"/>
      <c r="IA1403" s="2"/>
      <c r="IB1403" s="2"/>
      <c r="IC1403" s="2"/>
      <c r="ID1403" s="2"/>
      <c r="IE1403" s="2"/>
      <c r="IF1403" s="2"/>
      <c r="IG1403" s="2"/>
    </row>
    <row r="1404" spans="1:241" s="3" customFormat="1" x14ac:dyDescent="0.25">
      <c r="A1404" s="33"/>
      <c r="B1404" s="29"/>
      <c r="C1404" s="29"/>
      <c r="D1404" s="30"/>
      <c r="E1404" s="29"/>
      <c r="F1404" s="29"/>
      <c r="G1404" s="29"/>
      <c r="H1404" s="29"/>
      <c r="L1404" s="57"/>
      <c r="M1404" s="57"/>
      <c r="N1404" s="57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  <c r="CA1404" s="2"/>
      <c r="CB1404" s="2"/>
      <c r="CC1404" s="2"/>
      <c r="CD1404" s="2"/>
      <c r="CE1404" s="2"/>
      <c r="CF1404" s="2"/>
      <c r="CG1404" s="2"/>
      <c r="CH1404" s="2"/>
      <c r="CI1404" s="2"/>
      <c r="CJ1404" s="2"/>
      <c r="CK1404" s="2"/>
      <c r="CL1404" s="2"/>
      <c r="CM1404" s="2"/>
      <c r="CN1404" s="2"/>
      <c r="CO1404" s="2"/>
      <c r="CP1404" s="2"/>
      <c r="CQ1404" s="2"/>
      <c r="CR1404" s="2"/>
      <c r="CS1404" s="2"/>
      <c r="CT1404" s="2"/>
      <c r="CU1404" s="2"/>
      <c r="CV1404" s="2"/>
      <c r="CW1404" s="2"/>
      <c r="CX1404" s="2"/>
      <c r="CY1404" s="2"/>
      <c r="CZ1404" s="2"/>
      <c r="DA1404" s="2"/>
      <c r="DB1404" s="2"/>
      <c r="DC1404" s="2"/>
      <c r="DD1404" s="2"/>
      <c r="DE1404" s="2"/>
      <c r="DF1404" s="2"/>
      <c r="DG1404" s="2"/>
      <c r="DH1404" s="2"/>
      <c r="DI1404" s="2"/>
      <c r="DJ1404" s="2"/>
      <c r="DK1404" s="2"/>
      <c r="DL1404" s="2"/>
      <c r="DM1404" s="2"/>
      <c r="DN1404" s="2"/>
      <c r="DO1404" s="2"/>
      <c r="DP1404" s="2"/>
      <c r="DQ1404" s="2"/>
      <c r="DR1404" s="2"/>
      <c r="DS1404" s="2"/>
      <c r="DT1404" s="2"/>
      <c r="DU1404" s="2"/>
      <c r="DV1404" s="2"/>
      <c r="DW1404" s="2"/>
      <c r="DX1404" s="2"/>
      <c r="DY1404" s="2"/>
      <c r="DZ1404" s="2"/>
      <c r="EA1404" s="2"/>
      <c r="EB1404" s="2"/>
      <c r="EC1404" s="2"/>
      <c r="ED1404" s="2"/>
      <c r="EE1404" s="2"/>
      <c r="EF1404" s="2"/>
      <c r="EG1404" s="2"/>
      <c r="EH1404" s="2"/>
      <c r="EI1404" s="2"/>
      <c r="EJ1404" s="2"/>
      <c r="EK1404" s="2"/>
      <c r="EL1404" s="2"/>
      <c r="EM1404" s="2"/>
      <c r="EN1404" s="2"/>
      <c r="EO1404" s="2"/>
      <c r="EP1404" s="2"/>
      <c r="EQ1404" s="2"/>
      <c r="ER1404" s="2"/>
      <c r="ES1404" s="2"/>
      <c r="ET1404" s="2"/>
      <c r="EU1404" s="2"/>
      <c r="EV1404" s="2"/>
      <c r="EW1404" s="2"/>
      <c r="EX1404" s="2"/>
      <c r="EY1404" s="2"/>
      <c r="EZ1404" s="2"/>
      <c r="FA1404" s="2"/>
      <c r="FB1404" s="2"/>
      <c r="FC1404" s="2"/>
      <c r="FD1404" s="2"/>
      <c r="FE1404" s="2"/>
      <c r="FF1404" s="2"/>
      <c r="FG1404" s="2"/>
      <c r="FH1404" s="2"/>
      <c r="FI1404" s="2"/>
      <c r="FJ1404" s="2"/>
      <c r="FK1404" s="2"/>
      <c r="FL1404" s="2"/>
      <c r="FM1404" s="2"/>
      <c r="FN1404" s="2"/>
      <c r="FO1404" s="2"/>
      <c r="FP1404" s="2"/>
      <c r="FQ1404" s="2"/>
      <c r="FR1404" s="2"/>
      <c r="FS1404" s="2"/>
      <c r="FT1404" s="2"/>
      <c r="FU1404" s="2"/>
      <c r="FV1404" s="2"/>
      <c r="FW1404" s="2"/>
      <c r="FX1404" s="2"/>
      <c r="FY1404" s="2"/>
      <c r="FZ1404" s="2"/>
      <c r="GA1404" s="2"/>
      <c r="GB1404" s="2"/>
      <c r="GC1404" s="2"/>
      <c r="GD1404" s="2"/>
      <c r="GE1404" s="2"/>
      <c r="GF1404" s="2"/>
      <c r="GG1404" s="2"/>
      <c r="GH1404" s="2"/>
      <c r="GI1404" s="2"/>
      <c r="GJ1404" s="2"/>
      <c r="GK1404" s="2"/>
      <c r="GL1404" s="2"/>
      <c r="GM1404" s="2"/>
      <c r="GN1404" s="2"/>
      <c r="GO1404" s="2"/>
      <c r="GP1404" s="2"/>
      <c r="GQ1404" s="2"/>
      <c r="GR1404" s="2"/>
      <c r="GS1404" s="2"/>
      <c r="GT1404" s="2"/>
      <c r="GU1404" s="2"/>
      <c r="GV1404" s="2"/>
      <c r="GW1404" s="2"/>
      <c r="GX1404" s="2"/>
      <c r="GY1404" s="2"/>
      <c r="GZ1404" s="2"/>
      <c r="HA1404" s="2"/>
      <c r="HB1404" s="2"/>
      <c r="HC1404" s="2"/>
      <c r="HD1404" s="2"/>
      <c r="HE1404" s="2"/>
      <c r="HF1404" s="2"/>
      <c r="HG1404" s="2"/>
      <c r="HH1404" s="2"/>
      <c r="HI1404" s="2"/>
      <c r="HJ1404" s="2"/>
      <c r="HK1404" s="2"/>
      <c r="HL1404" s="2"/>
      <c r="HM1404" s="2"/>
      <c r="HN1404" s="2"/>
      <c r="HO1404" s="2"/>
      <c r="HP1404" s="2"/>
      <c r="HQ1404" s="2"/>
      <c r="HR1404" s="2"/>
      <c r="HS1404" s="2"/>
      <c r="HT1404" s="2"/>
      <c r="HU1404" s="2"/>
      <c r="HV1404" s="2"/>
      <c r="HW1404" s="2"/>
      <c r="HX1404" s="2"/>
      <c r="HY1404" s="2"/>
      <c r="HZ1404" s="2"/>
      <c r="IA1404" s="2"/>
      <c r="IB1404" s="2"/>
      <c r="IC1404" s="2"/>
      <c r="ID1404" s="2"/>
      <c r="IE1404" s="2"/>
      <c r="IF1404" s="2"/>
      <c r="IG1404" s="2"/>
    </row>
    <row r="1405" spans="1:241" s="3" customFormat="1" x14ac:dyDescent="0.25">
      <c r="A1405" s="33"/>
      <c r="B1405" s="29"/>
      <c r="C1405" s="29"/>
      <c r="D1405" s="30"/>
      <c r="E1405" s="29"/>
      <c r="F1405" s="29"/>
      <c r="G1405" s="29"/>
      <c r="H1405" s="29"/>
      <c r="L1405" s="57"/>
      <c r="M1405" s="57"/>
      <c r="N1405" s="57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  <c r="CA1405" s="2"/>
      <c r="CB1405" s="2"/>
      <c r="CC1405" s="2"/>
      <c r="CD1405" s="2"/>
      <c r="CE1405" s="2"/>
      <c r="CF1405" s="2"/>
      <c r="CG1405" s="2"/>
      <c r="CH1405" s="2"/>
      <c r="CI1405" s="2"/>
      <c r="CJ1405" s="2"/>
      <c r="CK1405" s="2"/>
      <c r="CL1405" s="2"/>
      <c r="CM1405" s="2"/>
      <c r="CN1405" s="2"/>
      <c r="CO1405" s="2"/>
      <c r="CP1405" s="2"/>
      <c r="CQ1405" s="2"/>
      <c r="CR1405" s="2"/>
      <c r="CS1405" s="2"/>
      <c r="CT1405" s="2"/>
      <c r="CU1405" s="2"/>
      <c r="CV1405" s="2"/>
      <c r="CW1405" s="2"/>
      <c r="CX1405" s="2"/>
      <c r="CY1405" s="2"/>
      <c r="CZ1405" s="2"/>
      <c r="DA1405" s="2"/>
      <c r="DB1405" s="2"/>
      <c r="DC1405" s="2"/>
      <c r="DD1405" s="2"/>
      <c r="DE1405" s="2"/>
      <c r="DF1405" s="2"/>
      <c r="DG1405" s="2"/>
      <c r="DH1405" s="2"/>
      <c r="DI1405" s="2"/>
      <c r="DJ1405" s="2"/>
      <c r="DK1405" s="2"/>
      <c r="DL1405" s="2"/>
      <c r="DM1405" s="2"/>
      <c r="DN1405" s="2"/>
      <c r="DO1405" s="2"/>
      <c r="DP1405" s="2"/>
      <c r="DQ1405" s="2"/>
      <c r="DR1405" s="2"/>
      <c r="DS1405" s="2"/>
      <c r="DT1405" s="2"/>
      <c r="DU1405" s="2"/>
      <c r="DV1405" s="2"/>
      <c r="DW1405" s="2"/>
      <c r="DX1405" s="2"/>
      <c r="DY1405" s="2"/>
      <c r="DZ1405" s="2"/>
      <c r="EA1405" s="2"/>
      <c r="EB1405" s="2"/>
      <c r="EC1405" s="2"/>
      <c r="ED1405" s="2"/>
      <c r="EE1405" s="2"/>
      <c r="EF1405" s="2"/>
      <c r="EG1405" s="2"/>
      <c r="EH1405" s="2"/>
      <c r="EI1405" s="2"/>
      <c r="EJ1405" s="2"/>
      <c r="EK1405" s="2"/>
      <c r="EL1405" s="2"/>
      <c r="EM1405" s="2"/>
      <c r="EN1405" s="2"/>
      <c r="EO1405" s="2"/>
      <c r="EP1405" s="2"/>
      <c r="EQ1405" s="2"/>
      <c r="ER1405" s="2"/>
      <c r="ES1405" s="2"/>
      <c r="ET1405" s="2"/>
      <c r="EU1405" s="2"/>
      <c r="EV1405" s="2"/>
      <c r="EW1405" s="2"/>
      <c r="EX1405" s="2"/>
      <c r="EY1405" s="2"/>
      <c r="EZ1405" s="2"/>
      <c r="FA1405" s="2"/>
      <c r="FB1405" s="2"/>
      <c r="FC1405" s="2"/>
      <c r="FD1405" s="2"/>
      <c r="FE1405" s="2"/>
      <c r="FF1405" s="2"/>
      <c r="FG1405" s="2"/>
      <c r="FH1405" s="2"/>
      <c r="FI1405" s="2"/>
      <c r="FJ1405" s="2"/>
      <c r="FK1405" s="2"/>
      <c r="FL1405" s="2"/>
      <c r="FM1405" s="2"/>
      <c r="FN1405" s="2"/>
      <c r="FO1405" s="2"/>
      <c r="FP1405" s="2"/>
      <c r="FQ1405" s="2"/>
      <c r="FR1405" s="2"/>
      <c r="FS1405" s="2"/>
      <c r="FT1405" s="2"/>
      <c r="FU1405" s="2"/>
      <c r="FV1405" s="2"/>
      <c r="FW1405" s="2"/>
      <c r="FX1405" s="2"/>
      <c r="FY1405" s="2"/>
      <c r="FZ1405" s="2"/>
      <c r="GA1405" s="2"/>
      <c r="GB1405" s="2"/>
      <c r="GC1405" s="2"/>
      <c r="GD1405" s="2"/>
      <c r="GE1405" s="2"/>
      <c r="GF1405" s="2"/>
      <c r="GG1405" s="2"/>
      <c r="GH1405" s="2"/>
      <c r="GI1405" s="2"/>
      <c r="GJ1405" s="2"/>
      <c r="GK1405" s="2"/>
      <c r="GL1405" s="2"/>
      <c r="GM1405" s="2"/>
      <c r="GN1405" s="2"/>
      <c r="GO1405" s="2"/>
      <c r="GP1405" s="2"/>
      <c r="GQ1405" s="2"/>
      <c r="GR1405" s="2"/>
      <c r="GS1405" s="2"/>
      <c r="GT1405" s="2"/>
      <c r="GU1405" s="2"/>
      <c r="GV1405" s="2"/>
      <c r="GW1405" s="2"/>
      <c r="GX1405" s="2"/>
      <c r="GY1405" s="2"/>
      <c r="GZ1405" s="2"/>
      <c r="HA1405" s="2"/>
      <c r="HB1405" s="2"/>
      <c r="HC1405" s="2"/>
      <c r="HD1405" s="2"/>
      <c r="HE1405" s="2"/>
      <c r="HF1405" s="2"/>
      <c r="HG1405" s="2"/>
      <c r="HH1405" s="2"/>
      <c r="HI1405" s="2"/>
      <c r="HJ1405" s="2"/>
      <c r="HK1405" s="2"/>
      <c r="HL1405" s="2"/>
      <c r="HM1405" s="2"/>
      <c r="HN1405" s="2"/>
      <c r="HO1405" s="2"/>
      <c r="HP1405" s="2"/>
      <c r="HQ1405" s="2"/>
      <c r="HR1405" s="2"/>
      <c r="HS1405" s="2"/>
      <c r="HT1405" s="2"/>
      <c r="HU1405" s="2"/>
      <c r="HV1405" s="2"/>
      <c r="HW1405" s="2"/>
      <c r="HX1405" s="2"/>
      <c r="HY1405" s="2"/>
      <c r="HZ1405" s="2"/>
      <c r="IA1405" s="2"/>
      <c r="IB1405" s="2"/>
      <c r="IC1405" s="2"/>
      <c r="ID1405" s="2"/>
      <c r="IE1405" s="2"/>
      <c r="IF1405" s="2"/>
      <c r="IG1405" s="2"/>
    </row>
    <row r="1406" spans="1:241" s="3" customFormat="1" x14ac:dyDescent="0.25">
      <c r="A1406" s="33"/>
      <c r="B1406" s="29"/>
      <c r="C1406" s="29"/>
      <c r="D1406" s="30"/>
      <c r="E1406" s="29"/>
      <c r="F1406" s="29"/>
      <c r="G1406" s="29"/>
      <c r="H1406" s="29"/>
      <c r="L1406" s="57"/>
      <c r="M1406" s="57"/>
      <c r="N1406" s="57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  <c r="CB1406" s="2"/>
      <c r="CC1406" s="2"/>
      <c r="CD1406" s="2"/>
      <c r="CE1406" s="2"/>
      <c r="CF1406" s="2"/>
      <c r="CG1406" s="2"/>
      <c r="CH1406" s="2"/>
      <c r="CI1406" s="2"/>
      <c r="CJ1406" s="2"/>
      <c r="CK1406" s="2"/>
      <c r="CL1406" s="2"/>
      <c r="CM1406" s="2"/>
      <c r="CN1406" s="2"/>
      <c r="CO1406" s="2"/>
      <c r="CP1406" s="2"/>
      <c r="CQ1406" s="2"/>
      <c r="CR1406" s="2"/>
      <c r="CS1406" s="2"/>
      <c r="CT1406" s="2"/>
      <c r="CU1406" s="2"/>
      <c r="CV1406" s="2"/>
      <c r="CW1406" s="2"/>
      <c r="CX1406" s="2"/>
      <c r="CY1406" s="2"/>
      <c r="CZ1406" s="2"/>
      <c r="DA1406" s="2"/>
      <c r="DB1406" s="2"/>
      <c r="DC1406" s="2"/>
      <c r="DD1406" s="2"/>
      <c r="DE1406" s="2"/>
      <c r="DF1406" s="2"/>
      <c r="DG1406" s="2"/>
      <c r="DH1406" s="2"/>
      <c r="DI1406" s="2"/>
      <c r="DJ1406" s="2"/>
      <c r="DK1406" s="2"/>
      <c r="DL1406" s="2"/>
      <c r="DM1406" s="2"/>
      <c r="DN1406" s="2"/>
      <c r="DO1406" s="2"/>
      <c r="DP1406" s="2"/>
      <c r="DQ1406" s="2"/>
      <c r="DR1406" s="2"/>
      <c r="DS1406" s="2"/>
      <c r="DT1406" s="2"/>
      <c r="DU1406" s="2"/>
      <c r="DV1406" s="2"/>
      <c r="DW1406" s="2"/>
      <c r="DX1406" s="2"/>
      <c r="DY1406" s="2"/>
      <c r="DZ1406" s="2"/>
      <c r="EA1406" s="2"/>
      <c r="EB1406" s="2"/>
      <c r="EC1406" s="2"/>
      <c r="ED1406" s="2"/>
      <c r="EE1406" s="2"/>
      <c r="EF1406" s="2"/>
      <c r="EG1406" s="2"/>
      <c r="EH1406" s="2"/>
      <c r="EI1406" s="2"/>
      <c r="EJ1406" s="2"/>
      <c r="EK1406" s="2"/>
      <c r="EL1406" s="2"/>
      <c r="EM1406" s="2"/>
      <c r="EN1406" s="2"/>
      <c r="EO1406" s="2"/>
      <c r="EP1406" s="2"/>
      <c r="EQ1406" s="2"/>
      <c r="ER1406" s="2"/>
      <c r="ES1406" s="2"/>
      <c r="ET1406" s="2"/>
      <c r="EU1406" s="2"/>
      <c r="EV1406" s="2"/>
      <c r="EW1406" s="2"/>
      <c r="EX1406" s="2"/>
      <c r="EY1406" s="2"/>
      <c r="EZ1406" s="2"/>
      <c r="FA1406" s="2"/>
      <c r="FB1406" s="2"/>
      <c r="FC1406" s="2"/>
      <c r="FD1406" s="2"/>
      <c r="FE1406" s="2"/>
      <c r="FF1406" s="2"/>
      <c r="FG1406" s="2"/>
      <c r="FH1406" s="2"/>
      <c r="FI1406" s="2"/>
      <c r="FJ1406" s="2"/>
      <c r="FK1406" s="2"/>
      <c r="FL1406" s="2"/>
      <c r="FM1406" s="2"/>
      <c r="FN1406" s="2"/>
      <c r="FO1406" s="2"/>
      <c r="FP1406" s="2"/>
      <c r="FQ1406" s="2"/>
      <c r="FR1406" s="2"/>
      <c r="FS1406" s="2"/>
      <c r="FT1406" s="2"/>
      <c r="FU1406" s="2"/>
      <c r="FV1406" s="2"/>
      <c r="FW1406" s="2"/>
      <c r="FX1406" s="2"/>
      <c r="FY1406" s="2"/>
      <c r="FZ1406" s="2"/>
      <c r="GA1406" s="2"/>
      <c r="GB1406" s="2"/>
      <c r="GC1406" s="2"/>
      <c r="GD1406" s="2"/>
      <c r="GE1406" s="2"/>
      <c r="GF1406" s="2"/>
      <c r="GG1406" s="2"/>
      <c r="GH1406" s="2"/>
      <c r="GI1406" s="2"/>
      <c r="GJ1406" s="2"/>
      <c r="GK1406" s="2"/>
      <c r="GL1406" s="2"/>
      <c r="GM1406" s="2"/>
      <c r="GN1406" s="2"/>
      <c r="GO1406" s="2"/>
      <c r="GP1406" s="2"/>
      <c r="GQ1406" s="2"/>
      <c r="GR1406" s="2"/>
      <c r="GS1406" s="2"/>
      <c r="GT1406" s="2"/>
      <c r="GU1406" s="2"/>
      <c r="GV1406" s="2"/>
      <c r="GW1406" s="2"/>
      <c r="GX1406" s="2"/>
      <c r="GY1406" s="2"/>
      <c r="GZ1406" s="2"/>
      <c r="HA1406" s="2"/>
      <c r="HB1406" s="2"/>
      <c r="HC1406" s="2"/>
      <c r="HD1406" s="2"/>
      <c r="HE1406" s="2"/>
      <c r="HF1406" s="2"/>
      <c r="HG1406" s="2"/>
      <c r="HH1406" s="2"/>
      <c r="HI1406" s="2"/>
      <c r="HJ1406" s="2"/>
      <c r="HK1406" s="2"/>
      <c r="HL1406" s="2"/>
      <c r="HM1406" s="2"/>
      <c r="HN1406" s="2"/>
      <c r="HO1406" s="2"/>
      <c r="HP1406" s="2"/>
      <c r="HQ1406" s="2"/>
      <c r="HR1406" s="2"/>
      <c r="HS1406" s="2"/>
      <c r="HT1406" s="2"/>
      <c r="HU1406" s="2"/>
      <c r="HV1406" s="2"/>
      <c r="HW1406" s="2"/>
      <c r="HX1406" s="2"/>
      <c r="HY1406" s="2"/>
      <c r="HZ1406" s="2"/>
      <c r="IA1406" s="2"/>
      <c r="IB1406" s="2"/>
      <c r="IC1406" s="2"/>
      <c r="ID1406" s="2"/>
      <c r="IE1406" s="2"/>
      <c r="IF1406" s="2"/>
      <c r="IG1406" s="2"/>
    </row>
    <row r="1407" spans="1:241" s="3" customFormat="1" x14ac:dyDescent="0.25">
      <c r="A1407" s="33"/>
      <c r="B1407" s="29"/>
      <c r="C1407" s="29"/>
      <c r="D1407" s="30"/>
      <c r="E1407" s="29"/>
      <c r="F1407" s="29"/>
      <c r="G1407" s="29"/>
      <c r="H1407" s="29"/>
      <c r="L1407" s="57"/>
      <c r="M1407" s="57"/>
      <c r="N1407" s="57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  <c r="CA1407" s="2"/>
      <c r="CB1407" s="2"/>
      <c r="CC1407" s="2"/>
      <c r="CD1407" s="2"/>
      <c r="CE1407" s="2"/>
      <c r="CF1407" s="2"/>
      <c r="CG1407" s="2"/>
      <c r="CH1407" s="2"/>
      <c r="CI1407" s="2"/>
      <c r="CJ1407" s="2"/>
      <c r="CK1407" s="2"/>
      <c r="CL1407" s="2"/>
      <c r="CM1407" s="2"/>
      <c r="CN1407" s="2"/>
      <c r="CO1407" s="2"/>
      <c r="CP1407" s="2"/>
      <c r="CQ1407" s="2"/>
      <c r="CR1407" s="2"/>
      <c r="CS1407" s="2"/>
      <c r="CT1407" s="2"/>
      <c r="CU1407" s="2"/>
      <c r="CV1407" s="2"/>
      <c r="CW1407" s="2"/>
      <c r="CX1407" s="2"/>
      <c r="CY1407" s="2"/>
      <c r="CZ1407" s="2"/>
      <c r="DA1407" s="2"/>
      <c r="DB1407" s="2"/>
      <c r="DC1407" s="2"/>
      <c r="DD1407" s="2"/>
      <c r="DE1407" s="2"/>
      <c r="DF1407" s="2"/>
      <c r="DG1407" s="2"/>
      <c r="DH1407" s="2"/>
      <c r="DI1407" s="2"/>
      <c r="DJ1407" s="2"/>
      <c r="DK1407" s="2"/>
      <c r="DL1407" s="2"/>
      <c r="DM1407" s="2"/>
      <c r="DN1407" s="2"/>
      <c r="DO1407" s="2"/>
      <c r="DP1407" s="2"/>
      <c r="DQ1407" s="2"/>
      <c r="DR1407" s="2"/>
      <c r="DS1407" s="2"/>
      <c r="DT1407" s="2"/>
      <c r="DU1407" s="2"/>
      <c r="DV1407" s="2"/>
      <c r="DW1407" s="2"/>
      <c r="DX1407" s="2"/>
      <c r="DY1407" s="2"/>
      <c r="DZ1407" s="2"/>
      <c r="EA1407" s="2"/>
      <c r="EB1407" s="2"/>
      <c r="EC1407" s="2"/>
      <c r="ED1407" s="2"/>
      <c r="EE1407" s="2"/>
      <c r="EF1407" s="2"/>
      <c r="EG1407" s="2"/>
      <c r="EH1407" s="2"/>
      <c r="EI1407" s="2"/>
      <c r="EJ1407" s="2"/>
      <c r="EK1407" s="2"/>
      <c r="EL1407" s="2"/>
      <c r="EM1407" s="2"/>
      <c r="EN1407" s="2"/>
      <c r="EO1407" s="2"/>
      <c r="EP1407" s="2"/>
      <c r="EQ1407" s="2"/>
      <c r="ER1407" s="2"/>
      <c r="ES1407" s="2"/>
      <c r="ET1407" s="2"/>
      <c r="EU1407" s="2"/>
      <c r="EV1407" s="2"/>
      <c r="EW1407" s="2"/>
      <c r="EX1407" s="2"/>
      <c r="EY1407" s="2"/>
      <c r="EZ1407" s="2"/>
      <c r="FA1407" s="2"/>
      <c r="FB1407" s="2"/>
      <c r="FC1407" s="2"/>
      <c r="FD1407" s="2"/>
      <c r="FE1407" s="2"/>
      <c r="FF1407" s="2"/>
      <c r="FG1407" s="2"/>
      <c r="FH1407" s="2"/>
      <c r="FI1407" s="2"/>
      <c r="FJ1407" s="2"/>
      <c r="FK1407" s="2"/>
      <c r="FL1407" s="2"/>
      <c r="FM1407" s="2"/>
      <c r="FN1407" s="2"/>
      <c r="FO1407" s="2"/>
      <c r="FP1407" s="2"/>
      <c r="FQ1407" s="2"/>
      <c r="FR1407" s="2"/>
      <c r="FS1407" s="2"/>
      <c r="FT1407" s="2"/>
      <c r="FU1407" s="2"/>
      <c r="FV1407" s="2"/>
      <c r="FW1407" s="2"/>
      <c r="FX1407" s="2"/>
      <c r="FY1407" s="2"/>
      <c r="FZ1407" s="2"/>
      <c r="GA1407" s="2"/>
      <c r="GB1407" s="2"/>
      <c r="GC1407" s="2"/>
      <c r="GD1407" s="2"/>
      <c r="GE1407" s="2"/>
      <c r="GF1407" s="2"/>
      <c r="GG1407" s="2"/>
      <c r="GH1407" s="2"/>
      <c r="GI1407" s="2"/>
      <c r="GJ1407" s="2"/>
      <c r="GK1407" s="2"/>
      <c r="GL1407" s="2"/>
      <c r="GM1407" s="2"/>
      <c r="GN1407" s="2"/>
      <c r="GO1407" s="2"/>
      <c r="GP1407" s="2"/>
      <c r="GQ1407" s="2"/>
      <c r="GR1407" s="2"/>
      <c r="GS1407" s="2"/>
      <c r="GT1407" s="2"/>
      <c r="GU1407" s="2"/>
      <c r="GV1407" s="2"/>
      <c r="GW1407" s="2"/>
      <c r="GX1407" s="2"/>
      <c r="GY1407" s="2"/>
      <c r="GZ1407" s="2"/>
      <c r="HA1407" s="2"/>
      <c r="HB1407" s="2"/>
      <c r="HC1407" s="2"/>
      <c r="HD1407" s="2"/>
      <c r="HE1407" s="2"/>
      <c r="HF1407" s="2"/>
      <c r="HG1407" s="2"/>
      <c r="HH1407" s="2"/>
      <c r="HI1407" s="2"/>
      <c r="HJ1407" s="2"/>
      <c r="HK1407" s="2"/>
      <c r="HL1407" s="2"/>
      <c r="HM1407" s="2"/>
      <c r="HN1407" s="2"/>
      <c r="HO1407" s="2"/>
      <c r="HP1407" s="2"/>
      <c r="HQ1407" s="2"/>
      <c r="HR1407" s="2"/>
      <c r="HS1407" s="2"/>
      <c r="HT1407" s="2"/>
      <c r="HU1407" s="2"/>
      <c r="HV1407" s="2"/>
      <c r="HW1407" s="2"/>
      <c r="HX1407" s="2"/>
      <c r="HY1407" s="2"/>
      <c r="HZ1407" s="2"/>
      <c r="IA1407" s="2"/>
      <c r="IB1407" s="2"/>
      <c r="IC1407" s="2"/>
      <c r="ID1407" s="2"/>
      <c r="IE1407" s="2"/>
      <c r="IF1407" s="2"/>
      <c r="IG1407" s="2"/>
    </row>
    <row r="1408" spans="1:241" s="3" customFormat="1" x14ac:dyDescent="0.25">
      <c r="A1408" s="33"/>
      <c r="B1408" s="29"/>
      <c r="C1408" s="29"/>
      <c r="D1408" s="30"/>
      <c r="E1408" s="29"/>
      <c r="F1408" s="29"/>
      <c r="G1408" s="29"/>
      <c r="H1408" s="29"/>
      <c r="L1408" s="57"/>
      <c r="M1408" s="57"/>
      <c r="N1408" s="57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  <c r="CB1408" s="2"/>
      <c r="CC1408" s="2"/>
      <c r="CD1408" s="2"/>
      <c r="CE1408" s="2"/>
      <c r="CF1408" s="2"/>
      <c r="CG1408" s="2"/>
      <c r="CH1408" s="2"/>
      <c r="CI1408" s="2"/>
      <c r="CJ1408" s="2"/>
      <c r="CK1408" s="2"/>
      <c r="CL1408" s="2"/>
      <c r="CM1408" s="2"/>
      <c r="CN1408" s="2"/>
      <c r="CO1408" s="2"/>
      <c r="CP1408" s="2"/>
      <c r="CQ1408" s="2"/>
      <c r="CR1408" s="2"/>
      <c r="CS1408" s="2"/>
      <c r="CT1408" s="2"/>
      <c r="CU1408" s="2"/>
      <c r="CV1408" s="2"/>
      <c r="CW1408" s="2"/>
      <c r="CX1408" s="2"/>
      <c r="CY1408" s="2"/>
      <c r="CZ1408" s="2"/>
      <c r="DA1408" s="2"/>
      <c r="DB1408" s="2"/>
      <c r="DC1408" s="2"/>
      <c r="DD1408" s="2"/>
      <c r="DE1408" s="2"/>
      <c r="DF1408" s="2"/>
      <c r="DG1408" s="2"/>
      <c r="DH1408" s="2"/>
      <c r="DI1408" s="2"/>
      <c r="DJ1408" s="2"/>
      <c r="DK1408" s="2"/>
      <c r="DL1408" s="2"/>
      <c r="DM1408" s="2"/>
      <c r="DN1408" s="2"/>
      <c r="DO1408" s="2"/>
      <c r="DP1408" s="2"/>
      <c r="DQ1408" s="2"/>
      <c r="DR1408" s="2"/>
      <c r="DS1408" s="2"/>
      <c r="DT1408" s="2"/>
      <c r="DU1408" s="2"/>
      <c r="DV1408" s="2"/>
      <c r="DW1408" s="2"/>
      <c r="DX1408" s="2"/>
      <c r="DY1408" s="2"/>
      <c r="DZ1408" s="2"/>
      <c r="EA1408" s="2"/>
      <c r="EB1408" s="2"/>
      <c r="EC1408" s="2"/>
      <c r="ED1408" s="2"/>
      <c r="EE1408" s="2"/>
      <c r="EF1408" s="2"/>
      <c r="EG1408" s="2"/>
      <c r="EH1408" s="2"/>
      <c r="EI1408" s="2"/>
      <c r="EJ1408" s="2"/>
      <c r="EK1408" s="2"/>
      <c r="EL1408" s="2"/>
      <c r="EM1408" s="2"/>
      <c r="EN1408" s="2"/>
      <c r="EO1408" s="2"/>
      <c r="EP1408" s="2"/>
      <c r="EQ1408" s="2"/>
      <c r="ER1408" s="2"/>
      <c r="ES1408" s="2"/>
      <c r="ET1408" s="2"/>
      <c r="EU1408" s="2"/>
      <c r="EV1408" s="2"/>
      <c r="EW1408" s="2"/>
      <c r="EX1408" s="2"/>
      <c r="EY1408" s="2"/>
      <c r="EZ1408" s="2"/>
      <c r="FA1408" s="2"/>
      <c r="FB1408" s="2"/>
      <c r="FC1408" s="2"/>
      <c r="FD1408" s="2"/>
      <c r="FE1408" s="2"/>
      <c r="FF1408" s="2"/>
      <c r="FG1408" s="2"/>
      <c r="FH1408" s="2"/>
      <c r="FI1408" s="2"/>
      <c r="FJ1408" s="2"/>
      <c r="FK1408" s="2"/>
      <c r="FL1408" s="2"/>
      <c r="FM1408" s="2"/>
      <c r="FN1408" s="2"/>
      <c r="FO1408" s="2"/>
      <c r="FP1408" s="2"/>
      <c r="FQ1408" s="2"/>
      <c r="FR1408" s="2"/>
      <c r="FS1408" s="2"/>
      <c r="FT1408" s="2"/>
      <c r="FU1408" s="2"/>
      <c r="FV1408" s="2"/>
      <c r="FW1408" s="2"/>
      <c r="FX1408" s="2"/>
      <c r="FY1408" s="2"/>
      <c r="FZ1408" s="2"/>
      <c r="GA1408" s="2"/>
      <c r="GB1408" s="2"/>
      <c r="GC1408" s="2"/>
      <c r="GD1408" s="2"/>
      <c r="GE1408" s="2"/>
      <c r="GF1408" s="2"/>
      <c r="GG1408" s="2"/>
      <c r="GH1408" s="2"/>
      <c r="GI1408" s="2"/>
      <c r="GJ1408" s="2"/>
      <c r="GK1408" s="2"/>
      <c r="GL1408" s="2"/>
      <c r="GM1408" s="2"/>
      <c r="GN1408" s="2"/>
      <c r="GO1408" s="2"/>
      <c r="GP1408" s="2"/>
      <c r="GQ1408" s="2"/>
      <c r="GR1408" s="2"/>
      <c r="GS1408" s="2"/>
      <c r="GT1408" s="2"/>
      <c r="GU1408" s="2"/>
      <c r="GV1408" s="2"/>
      <c r="GW1408" s="2"/>
      <c r="GX1408" s="2"/>
      <c r="GY1408" s="2"/>
      <c r="GZ1408" s="2"/>
      <c r="HA1408" s="2"/>
      <c r="HB1408" s="2"/>
      <c r="HC1408" s="2"/>
      <c r="HD1408" s="2"/>
      <c r="HE1408" s="2"/>
      <c r="HF1408" s="2"/>
      <c r="HG1408" s="2"/>
      <c r="HH1408" s="2"/>
      <c r="HI1408" s="2"/>
      <c r="HJ1408" s="2"/>
      <c r="HK1408" s="2"/>
      <c r="HL1408" s="2"/>
      <c r="HM1408" s="2"/>
      <c r="HN1408" s="2"/>
      <c r="HO1408" s="2"/>
      <c r="HP1408" s="2"/>
      <c r="HQ1408" s="2"/>
      <c r="HR1408" s="2"/>
      <c r="HS1408" s="2"/>
      <c r="HT1408" s="2"/>
      <c r="HU1408" s="2"/>
      <c r="HV1408" s="2"/>
      <c r="HW1408" s="2"/>
      <c r="HX1408" s="2"/>
      <c r="HY1408" s="2"/>
      <c r="HZ1408" s="2"/>
      <c r="IA1408" s="2"/>
      <c r="IB1408" s="2"/>
      <c r="IC1408" s="2"/>
      <c r="ID1408" s="2"/>
      <c r="IE1408" s="2"/>
      <c r="IF1408" s="2"/>
      <c r="IG1408" s="2"/>
    </row>
    <row r="1409" spans="1:241" s="3" customFormat="1" x14ac:dyDescent="0.25">
      <c r="A1409" s="33"/>
      <c r="B1409" s="29"/>
      <c r="C1409" s="29"/>
      <c r="D1409" s="30"/>
      <c r="E1409" s="29"/>
      <c r="F1409" s="29"/>
      <c r="G1409" s="29"/>
      <c r="H1409" s="29"/>
      <c r="L1409" s="57"/>
      <c r="M1409" s="57"/>
      <c r="N1409" s="57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  <c r="CA1409" s="2"/>
      <c r="CB1409" s="2"/>
      <c r="CC1409" s="2"/>
      <c r="CD1409" s="2"/>
      <c r="CE1409" s="2"/>
      <c r="CF1409" s="2"/>
      <c r="CG1409" s="2"/>
      <c r="CH1409" s="2"/>
      <c r="CI1409" s="2"/>
      <c r="CJ1409" s="2"/>
      <c r="CK1409" s="2"/>
      <c r="CL1409" s="2"/>
      <c r="CM1409" s="2"/>
      <c r="CN1409" s="2"/>
      <c r="CO1409" s="2"/>
      <c r="CP1409" s="2"/>
      <c r="CQ1409" s="2"/>
      <c r="CR1409" s="2"/>
      <c r="CS1409" s="2"/>
      <c r="CT1409" s="2"/>
      <c r="CU1409" s="2"/>
      <c r="CV1409" s="2"/>
      <c r="CW1409" s="2"/>
      <c r="CX1409" s="2"/>
      <c r="CY1409" s="2"/>
      <c r="CZ1409" s="2"/>
      <c r="DA1409" s="2"/>
      <c r="DB1409" s="2"/>
      <c r="DC1409" s="2"/>
      <c r="DD1409" s="2"/>
      <c r="DE1409" s="2"/>
      <c r="DF1409" s="2"/>
      <c r="DG1409" s="2"/>
      <c r="DH1409" s="2"/>
      <c r="DI1409" s="2"/>
      <c r="DJ1409" s="2"/>
      <c r="DK1409" s="2"/>
      <c r="DL1409" s="2"/>
      <c r="DM1409" s="2"/>
      <c r="DN1409" s="2"/>
      <c r="DO1409" s="2"/>
      <c r="DP1409" s="2"/>
      <c r="DQ1409" s="2"/>
      <c r="DR1409" s="2"/>
      <c r="DS1409" s="2"/>
      <c r="DT1409" s="2"/>
      <c r="DU1409" s="2"/>
      <c r="DV1409" s="2"/>
      <c r="DW1409" s="2"/>
      <c r="DX1409" s="2"/>
      <c r="DY1409" s="2"/>
      <c r="DZ1409" s="2"/>
      <c r="EA1409" s="2"/>
      <c r="EB1409" s="2"/>
      <c r="EC1409" s="2"/>
      <c r="ED1409" s="2"/>
      <c r="EE1409" s="2"/>
      <c r="EF1409" s="2"/>
      <c r="EG1409" s="2"/>
      <c r="EH1409" s="2"/>
      <c r="EI1409" s="2"/>
      <c r="EJ1409" s="2"/>
      <c r="EK1409" s="2"/>
      <c r="EL1409" s="2"/>
      <c r="EM1409" s="2"/>
      <c r="EN1409" s="2"/>
      <c r="EO1409" s="2"/>
      <c r="EP1409" s="2"/>
      <c r="EQ1409" s="2"/>
      <c r="ER1409" s="2"/>
      <c r="ES1409" s="2"/>
      <c r="ET1409" s="2"/>
      <c r="EU1409" s="2"/>
      <c r="EV1409" s="2"/>
      <c r="EW1409" s="2"/>
      <c r="EX1409" s="2"/>
      <c r="EY1409" s="2"/>
      <c r="EZ1409" s="2"/>
      <c r="FA1409" s="2"/>
      <c r="FB1409" s="2"/>
      <c r="FC1409" s="2"/>
      <c r="FD1409" s="2"/>
      <c r="FE1409" s="2"/>
      <c r="FF1409" s="2"/>
      <c r="FG1409" s="2"/>
      <c r="FH1409" s="2"/>
      <c r="FI1409" s="2"/>
      <c r="FJ1409" s="2"/>
      <c r="FK1409" s="2"/>
      <c r="FL1409" s="2"/>
      <c r="FM1409" s="2"/>
      <c r="FN1409" s="2"/>
      <c r="FO1409" s="2"/>
      <c r="FP1409" s="2"/>
      <c r="FQ1409" s="2"/>
      <c r="FR1409" s="2"/>
      <c r="FS1409" s="2"/>
      <c r="FT1409" s="2"/>
      <c r="FU1409" s="2"/>
      <c r="FV1409" s="2"/>
      <c r="FW1409" s="2"/>
      <c r="FX1409" s="2"/>
      <c r="FY1409" s="2"/>
      <c r="FZ1409" s="2"/>
      <c r="GA1409" s="2"/>
      <c r="GB1409" s="2"/>
      <c r="GC1409" s="2"/>
      <c r="GD1409" s="2"/>
      <c r="GE1409" s="2"/>
      <c r="GF1409" s="2"/>
      <c r="GG1409" s="2"/>
      <c r="GH1409" s="2"/>
      <c r="GI1409" s="2"/>
      <c r="GJ1409" s="2"/>
      <c r="GK1409" s="2"/>
      <c r="GL1409" s="2"/>
      <c r="GM1409" s="2"/>
      <c r="GN1409" s="2"/>
      <c r="GO1409" s="2"/>
      <c r="GP1409" s="2"/>
      <c r="GQ1409" s="2"/>
      <c r="GR1409" s="2"/>
      <c r="GS1409" s="2"/>
      <c r="GT1409" s="2"/>
      <c r="GU1409" s="2"/>
      <c r="GV1409" s="2"/>
      <c r="GW1409" s="2"/>
      <c r="GX1409" s="2"/>
      <c r="GY1409" s="2"/>
      <c r="GZ1409" s="2"/>
      <c r="HA1409" s="2"/>
      <c r="HB1409" s="2"/>
      <c r="HC1409" s="2"/>
      <c r="HD1409" s="2"/>
      <c r="HE1409" s="2"/>
      <c r="HF1409" s="2"/>
      <c r="HG1409" s="2"/>
      <c r="HH1409" s="2"/>
      <c r="HI1409" s="2"/>
      <c r="HJ1409" s="2"/>
      <c r="HK1409" s="2"/>
      <c r="HL1409" s="2"/>
      <c r="HM1409" s="2"/>
      <c r="HN1409" s="2"/>
      <c r="HO1409" s="2"/>
      <c r="HP1409" s="2"/>
      <c r="HQ1409" s="2"/>
      <c r="HR1409" s="2"/>
      <c r="HS1409" s="2"/>
      <c r="HT1409" s="2"/>
      <c r="HU1409" s="2"/>
      <c r="HV1409" s="2"/>
      <c r="HW1409" s="2"/>
      <c r="HX1409" s="2"/>
      <c r="HY1409" s="2"/>
      <c r="HZ1409" s="2"/>
      <c r="IA1409" s="2"/>
      <c r="IB1409" s="2"/>
      <c r="IC1409" s="2"/>
      <c r="ID1409" s="2"/>
      <c r="IE1409" s="2"/>
      <c r="IF1409" s="2"/>
      <c r="IG1409" s="2"/>
    </row>
    <row r="1410" spans="1:241" s="3" customFormat="1" x14ac:dyDescent="0.25">
      <c r="A1410" s="33"/>
      <c r="B1410" s="29"/>
      <c r="C1410" s="29"/>
      <c r="D1410" s="30"/>
      <c r="E1410" s="29"/>
      <c r="F1410" s="29"/>
      <c r="G1410" s="29"/>
      <c r="H1410" s="29"/>
      <c r="L1410" s="57"/>
      <c r="M1410" s="57"/>
      <c r="N1410" s="57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  <c r="CB1410" s="2"/>
      <c r="CC1410" s="2"/>
      <c r="CD1410" s="2"/>
      <c r="CE1410" s="2"/>
      <c r="CF1410" s="2"/>
      <c r="CG1410" s="2"/>
      <c r="CH1410" s="2"/>
      <c r="CI1410" s="2"/>
      <c r="CJ1410" s="2"/>
      <c r="CK1410" s="2"/>
      <c r="CL1410" s="2"/>
      <c r="CM1410" s="2"/>
      <c r="CN1410" s="2"/>
      <c r="CO1410" s="2"/>
      <c r="CP1410" s="2"/>
      <c r="CQ1410" s="2"/>
      <c r="CR1410" s="2"/>
      <c r="CS1410" s="2"/>
      <c r="CT1410" s="2"/>
      <c r="CU1410" s="2"/>
      <c r="CV1410" s="2"/>
      <c r="CW1410" s="2"/>
      <c r="CX1410" s="2"/>
      <c r="CY1410" s="2"/>
      <c r="CZ1410" s="2"/>
      <c r="DA1410" s="2"/>
      <c r="DB1410" s="2"/>
      <c r="DC1410" s="2"/>
      <c r="DD1410" s="2"/>
      <c r="DE1410" s="2"/>
      <c r="DF1410" s="2"/>
      <c r="DG1410" s="2"/>
      <c r="DH1410" s="2"/>
      <c r="DI1410" s="2"/>
      <c r="DJ1410" s="2"/>
      <c r="DK1410" s="2"/>
      <c r="DL1410" s="2"/>
      <c r="DM1410" s="2"/>
      <c r="DN1410" s="2"/>
      <c r="DO1410" s="2"/>
      <c r="DP1410" s="2"/>
      <c r="DQ1410" s="2"/>
      <c r="DR1410" s="2"/>
      <c r="DS1410" s="2"/>
      <c r="DT1410" s="2"/>
      <c r="DU1410" s="2"/>
      <c r="DV1410" s="2"/>
      <c r="DW1410" s="2"/>
      <c r="DX1410" s="2"/>
      <c r="DY1410" s="2"/>
      <c r="DZ1410" s="2"/>
      <c r="EA1410" s="2"/>
      <c r="EB1410" s="2"/>
      <c r="EC1410" s="2"/>
      <c r="ED1410" s="2"/>
      <c r="EE1410" s="2"/>
      <c r="EF1410" s="2"/>
      <c r="EG1410" s="2"/>
      <c r="EH1410" s="2"/>
      <c r="EI1410" s="2"/>
      <c r="EJ1410" s="2"/>
      <c r="EK1410" s="2"/>
      <c r="EL1410" s="2"/>
      <c r="EM1410" s="2"/>
      <c r="EN1410" s="2"/>
      <c r="EO1410" s="2"/>
      <c r="EP1410" s="2"/>
      <c r="EQ1410" s="2"/>
      <c r="ER1410" s="2"/>
      <c r="ES1410" s="2"/>
      <c r="ET1410" s="2"/>
      <c r="EU1410" s="2"/>
      <c r="EV1410" s="2"/>
      <c r="EW1410" s="2"/>
      <c r="EX1410" s="2"/>
      <c r="EY1410" s="2"/>
      <c r="EZ1410" s="2"/>
      <c r="FA1410" s="2"/>
      <c r="FB1410" s="2"/>
      <c r="FC1410" s="2"/>
      <c r="FD1410" s="2"/>
      <c r="FE1410" s="2"/>
      <c r="FF1410" s="2"/>
      <c r="FG1410" s="2"/>
      <c r="FH1410" s="2"/>
      <c r="FI1410" s="2"/>
      <c r="FJ1410" s="2"/>
      <c r="FK1410" s="2"/>
      <c r="FL1410" s="2"/>
      <c r="FM1410" s="2"/>
      <c r="FN1410" s="2"/>
      <c r="FO1410" s="2"/>
      <c r="FP1410" s="2"/>
      <c r="FQ1410" s="2"/>
      <c r="FR1410" s="2"/>
      <c r="FS1410" s="2"/>
      <c r="FT1410" s="2"/>
      <c r="FU1410" s="2"/>
      <c r="FV1410" s="2"/>
      <c r="FW1410" s="2"/>
      <c r="FX1410" s="2"/>
      <c r="FY1410" s="2"/>
      <c r="FZ1410" s="2"/>
      <c r="GA1410" s="2"/>
      <c r="GB1410" s="2"/>
      <c r="GC1410" s="2"/>
      <c r="GD1410" s="2"/>
      <c r="GE1410" s="2"/>
      <c r="GF1410" s="2"/>
      <c r="GG1410" s="2"/>
      <c r="GH1410" s="2"/>
      <c r="GI1410" s="2"/>
      <c r="GJ1410" s="2"/>
      <c r="GK1410" s="2"/>
      <c r="GL1410" s="2"/>
      <c r="GM1410" s="2"/>
      <c r="GN1410" s="2"/>
      <c r="GO1410" s="2"/>
      <c r="GP1410" s="2"/>
      <c r="GQ1410" s="2"/>
      <c r="GR1410" s="2"/>
      <c r="GS1410" s="2"/>
      <c r="GT1410" s="2"/>
      <c r="GU1410" s="2"/>
      <c r="GV1410" s="2"/>
      <c r="GW1410" s="2"/>
      <c r="GX1410" s="2"/>
      <c r="GY1410" s="2"/>
      <c r="GZ1410" s="2"/>
      <c r="HA1410" s="2"/>
      <c r="HB1410" s="2"/>
      <c r="HC1410" s="2"/>
      <c r="HD1410" s="2"/>
      <c r="HE1410" s="2"/>
      <c r="HF1410" s="2"/>
      <c r="HG1410" s="2"/>
      <c r="HH1410" s="2"/>
      <c r="HI1410" s="2"/>
      <c r="HJ1410" s="2"/>
      <c r="HK1410" s="2"/>
      <c r="HL1410" s="2"/>
      <c r="HM1410" s="2"/>
      <c r="HN1410" s="2"/>
      <c r="HO1410" s="2"/>
      <c r="HP1410" s="2"/>
      <c r="HQ1410" s="2"/>
      <c r="HR1410" s="2"/>
      <c r="HS1410" s="2"/>
      <c r="HT1410" s="2"/>
      <c r="HU1410" s="2"/>
      <c r="HV1410" s="2"/>
      <c r="HW1410" s="2"/>
      <c r="HX1410" s="2"/>
      <c r="HY1410" s="2"/>
      <c r="HZ1410" s="2"/>
      <c r="IA1410" s="2"/>
      <c r="IB1410" s="2"/>
      <c r="IC1410" s="2"/>
      <c r="ID1410" s="2"/>
      <c r="IE1410" s="2"/>
      <c r="IF1410" s="2"/>
      <c r="IG1410" s="2"/>
    </row>
    <row r="1411" spans="1:241" s="3" customFormat="1" x14ac:dyDescent="0.25">
      <c r="A1411" s="33"/>
      <c r="B1411" s="29"/>
      <c r="C1411" s="29"/>
      <c r="D1411" s="30"/>
      <c r="E1411" s="29"/>
      <c r="F1411" s="29"/>
      <c r="G1411" s="29"/>
      <c r="H1411" s="29"/>
      <c r="L1411" s="57"/>
      <c r="M1411" s="57"/>
      <c r="N1411" s="57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  <c r="CA1411" s="2"/>
      <c r="CB1411" s="2"/>
      <c r="CC1411" s="2"/>
      <c r="CD1411" s="2"/>
      <c r="CE1411" s="2"/>
      <c r="CF1411" s="2"/>
      <c r="CG1411" s="2"/>
      <c r="CH1411" s="2"/>
      <c r="CI1411" s="2"/>
      <c r="CJ1411" s="2"/>
      <c r="CK1411" s="2"/>
      <c r="CL1411" s="2"/>
      <c r="CM1411" s="2"/>
      <c r="CN1411" s="2"/>
      <c r="CO1411" s="2"/>
      <c r="CP1411" s="2"/>
      <c r="CQ1411" s="2"/>
      <c r="CR1411" s="2"/>
      <c r="CS1411" s="2"/>
      <c r="CT1411" s="2"/>
      <c r="CU1411" s="2"/>
      <c r="CV1411" s="2"/>
      <c r="CW1411" s="2"/>
      <c r="CX1411" s="2"/>
      <c r="CY1411" s="2"/>
      <c r="CZ1411" s="2"/>
      <c r="DA1411" s="2"/>
      <c r="DB1411" s="2"/>
      <c r="DC1411" s="2"/>
      <c r="DD1411" s="2"/>
      <c r="DE1411" s="2"/>
      <c r="DF1411" s="2"/>
      <c r="DG1411" s="2"/>
      <c r="DH1411" s="2"/>
      <c r="DI1411" s="2"/>
      <c r="DJ1411" s="2"/>
      <c r="DK1411" s="2"/>
      <c r="DL1411" s="2"/>
      <c r="DM1411" s="2"/>
      <c r="DN1411" s="2"/>
      <c r="DO1411" s="2"/>
      <c r="DP1411" s="2"/>
      <c r="DQ1411" s="2"/>
      <c r="DR1411" s="2"/>
      <c r="DS1411" s="2"/>
      <c r="DT1411" s="2"/>
      <c r="DU1411" s="2"/>
      <c r="DV1411" s="2"/>
      <c r="DW1411" s="2"/>
      <c r="DX1411" s="2"/>
      <c r="DY1411" s="2"/>
      <c r="DZ1411" s="2"/>
      <c r="EA1411" s="2"/>
      <c r="EB1411" s="2"/>
      <c r="EC1411" s="2"/>
      <c r="ED1411" s="2"/>
      <c r="EE1411" s="2"/>
      <c r="EF1411" s="2"/>
      <c r="EG1411" s="2"/>
      <c r="EH1411" s="2"/>
      <c r="EI1411" s="2"/>
      <c r="EJ1411" s="2"/>
      <c r="EK1411" s="2"/>
      <c r="EL1411" s="2"/>
      <c r="EM1411" s="2"/>
      <c r="EN1411" s="2"/>
      <c r="EO1411" s="2"/>
      <c r="EP1411" s="2"/>
      <c r="EQ1411" s="2"/>
      <c r="ER1411" s="2"/>
      <c r="ES1411" s="2"/>
      <c r="ET1411" s="2"/>
      <c r="EU1411" s="2"/>
      <c r="EV1411" s="2"/>
      <c r="EW1411" s="2"/>
      <c r="EX1411" s="2"/>
      <c r="EY1411" s="2"/>
      <c r="EZ1411" s="2"/>
      <c r="FA1411" s="2"/>
      <c r="FB1411" s="2"/>
      <c r="FC1411" s="2"/>
      <c r="FD1411" s="2"/>
      <c r="FE1411" s="2"/>
      <c r="FF1411" s="2"/>
      <c r="FG1411" s="2"/>
      <c r="FH1411" s="2"/>
      <c r="FI1411" s="2"/>
      <c r="FJ1411" s="2"/>
      <c r="FK1411" s="2"/>
      <c r="FL1411" s="2"/>
      <c r="FM1411" s="2"/>
      <c r="FN1411" s="2"/>
      <c r="FO1411" s="2"/>
      <c r="FP1411" s="2"/>
      <c r="FQ1411" s="2"/>
      <c r="FR1411" s="2"/>
      <c r="FS1411" s="2"/>
      <c r="FT1411" s="2"/>
      <c r="FU1411" s="2"/>
      <c r="FV1411" s="2"/>
      <c r="FW1411" s="2"/>
      <c r="FX1411" s="2"/>
      <c r="FY1411" s="2"/>
      <c r="FZ1411" s="2"/>
      <c r="GA1411" s="2"/>
      <c r="GB1411" s="2"/>
      <c r="GC1411" s="2"/>
      <c r="GD1411" s="2"/>
      <c r="GE1411" s="2"/>
      <c r="GF1411" s="2"/>
      <c r="GG1411" s="2"/>
      <c r="GH1411" s="2"/>
      <c r="GI1411" s="2"/>
      <c r="GJ1411" s="2"/>
      <c r="GK1411" s="2"/>
      <c r="GL1411" s="2"/>
      <c r="GM1411" s="2"/>
      <c r="GN1411" s="2"/>
      <c r="GO1411" s="2"/>
      <c r="GP1411" s="2"/>
      <c r="GQ1411" s="2"/>
      <c r="GR1411" s="2"/>
      <c r="GS1411" s="2"/>
      <c r="GT1411" s="2"/>
      <c r="GU1411" s="2"/>
      <c r="GV1411" s="2"/>
      <c r="GW1411" s="2"/>
      <c r="GX1411" s="2"/>
      <c r="GY1411" s="2"/>
      <c r="GZ1411" s="2"/>
      <c r="HA1411" s="2"/>
      <c r="HB1411" s="2"/>
      <c r="HC1411" s="2"/>
      <c r="HD1411" s="2"/>
      <c r="HE1411" s="2"/>
      <c r="HF1411" s="2"/>
      <c r="HG1411" s="2"/>
      <c r="HH1411" s="2"/>
      <c r="HI1411" s="2"/>
      <c r="HJ1411" s="2"/>
      <c r="HK1411" s="2"/>
      <c r="HL1411" s="2"/>
      <c r="HM1411" s="2"/>
      <c r="HN1411" s="2"/>
      <c r="HO1411" s="2"/>
      <c r="HP1411" s="2"/>
      <c r="HQ1411" s="2"/>
      <c r="HR1411" s="2"/>
      <c r="HS1411" s="2"/>
      <c r="HT1411" s="2"/>
      <c r="HU1411" s="2"/>
      <c r="HV1411" s="2"/>
      <c r="HW1411" s="2"/>
      <c r="HX1411" s="2"/>
      <c r="HY1411" s="2"/>
      <c r="HZ1411" s="2"/>
      <c r="IA1411" s="2"/>
      <c r="IB1411" s="2"/>
      <c r="IC1411" s="2"/>
      <c r="ID1411" s="2"/>
      <c r="IE1411" s="2"/>
      <c r="IF1411" s="2"/>
      <c r="IG1411" s="2"/>
    </row>
    <row r="1412" spans="1:241" s="3" customFormat="1" x14ac:dyDescent="0.25">
      <c r="A1412" s="33"/>
      <c r="B1412" s="29"/>
      <c r="C1412" s="29"/>
      <c r="D1412" s="30"/>
      <c r="E1412" s="29"/>
      <c r="F1412" s="29"/>
      <c r="G1412" s="29"/>
      <c r="H1412" s="29"/>
      <c r="L1412" s="57"/>
      <c r="M1412" s="57"/>
      <c r="N1412" s="57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  <c r="CA1412" s="2"/>
      <c r="CB1412" s="2"/>
      <c r="CC1412" s="2"/>
      <c r="CD1412" s="2"/>
      <c r="CE1412" s="2"/>
      <c r="CF1412" s="2"/>
      <c r="CG1412" s="2"/>
      <c r="CH1412" s="2"/>
      <c r="CI1412" s="2"/>
      <c r="CJ1412" s="2"/>
      <c r="CK1412" s="2"/>
      <c r="CL1412" s="2"/>
      <c r="CM1412" s="2"/>
      <c r="CN1412" s="2"/>
      <c r="CO1412" s="2"/>
      <c r="CP1412" s="2"/>
      <c r="CQ1412" s="2"/>
      <c r="CR1412" s="2"/>
      <c r="CS1412" s="2"/>
      <c r="CT1412" s="2"/>
      <c r="CU1412" s="2"/>
      <c r="CV1412" s="2"/>
      <c r="CW1412" s="2"/>
      <c r="CX1412" s="2"/>
      <c r="CY1412" s="2"/>
      <c r="CZ1412" s="2"/>
      <c r="DA1412" s="2"/>
      <c r="DB1412" s="2"/>
      <c r="DC1412" s="2"/>
      <c r="DD1412" s="2"/>
      <c r="DE1412" s="2"/>
      <c r="DF1412" s="2"/>
      <c r="DG1412" s="2"/>
      <c r="DH1412" s="2"/>
      <c r="DI1412" s="2"/>
      <c r="DJ1412" s="2"/>
      <c r="DK1412" s="2"/>
      <c r="DL1412" s="2"/>
      <c r="DM1412" s="2"/>
      <c r="DN1412" s="2"/>
      <c r="DO1412" s="2"/>
      <c r="DP1412" s="2"/>
      <c r="DQ1412" s="2"/>
      <c r="DR1412" s="2"/>
      <c r="DS1412" s="2"/>
      <c r="DT1412" s="2"/>
      <c r="DU1412" s="2"/>
      <c r="DV1412" s="2"/>
      <c r="DW1412" s="2"/>
      <c r="DX1412" s="2"/>
      <c r="DY1412" s="2"/>
      <c r="DZ1412" s="2"/>
      <c r="EA1412" s="2"/>
      <c r="EB1412" s="2"/>
      <c r="EC1412" s="2"/>
      <c r="ED1412" s="2"/>
      <c r="EE1412" s="2"/>
      <c r="EF1412" s="2"/>
      <c r="EG1412" s="2"/>
      <c r="EH1412" s="2"/>
      <c r="EI1412" s="2"/>
      <c r="EJ1412" s="2"/>
      <c r="EK1412" s="2"/>
      <c r="EL1412" s="2"/>
      <c r="EM1412" s="2"/>
      <c r="EN1412" s="2"/>
      <c r="EO1412" s="2"/>
      <c r="EP1412" s="2"/>
      <c r="EQ1412" s="2"/>
      <c r="ER1412" s="2"/>
      <c r="ES1412" s="2"/>
      <c r="ET1412" s="2"/>
      <c r="EU1412" s="2"/>
      <c r="EV1412" s="2"/>
      <c r="EW1412" s="2"/>
      <c r="EX1412" s="2"/>
      <c r="EY1412" s="2"/>
      <c r="EZ1412" s="2"/>
      <c r="FA1412" s="2"/>
      <c r="FB1412" s="2"/>
      <c r="FC1412" s="2"/>
      <c r="FD1412" s="2"/>
      <c r="FE1412" s="2"/>
      <c r="FF1412" s="2"/>
      <c r="FG1412" s="2"/>
      <c r="FH1412" s="2"/>
      <c r="FI1412" s="2"/>
      <c r="FJ1412" s="2"/>
      <c r="FK1412" s="2"/>
      <c r="FL1412" s="2"/>
      <c r="FM1412" s="2"/>
      <c r="FN1412" s="2"/>
      <c r="FO1412" s="2"/>
      <c r="FP1412" s="2"/>
      <c r="FQ1412" s="2"/>
      <c r="FR1412" s="2"/>
      <c r="FS1412" s="2"/>
      <c r="FT1412" s="2"/>
      <c r="FU1412" s="2"/>
      <c r="FV1412" s="2"/>
      <c r="FW1412" s="2"/>
      <c r="FX1412" s="2"/>
      <c r="FY1412" s="2"/>
      <c r="FZ1412" s="2"/>
      <c r="GA1412" s="2"/>
      <c r="GB1412" s="2"/>
      <c r="GC1412" s="2"/>
      <c r="GD1412" s="2"/>
      <c r="GE1412" s="2"/>
      <c r="GF1412" s="2"/>
      <c r="GG1412" s="2"/>
      <c r="GH1412" s="2"/>
      <c r="GI1412" s="2"/>
      <c r="GJ1412" s="2"/>
      <c r="GK1412" s="2"/>
      <c r="GL1412" s="2"/>
      <c r="GM1412" s="2"/>
      <c r="GN1412" s="2"/>
      <c r="GO1412" s="2"/>
      <c r="GP1412" s="2"/>
      <c r="GQ1412" s="2"/>
      <c r="GR1412" s="2"/>
      <c r="GS1412" s="2"/>
      <c r="GT1412" s="2"/>
      <c r="GU1412" s="2"/>
      <c r="GV1412" s="2"/>
      <c r="GW1412" s="2"/>
      <c r="GX1412" s="2"/>
      <c r="GY1412" s="2"/>
      <c r="GZ1412" s="2"/>
      <c r="HA1412" s="2"/>
      <c r="HB1412" s="2"/>
      <c r="HC1412" s="2"/>
      <c r="HD1412" s="2"/>
      <c r="HE1412" s="2"/>
      <c r="HF1412" s="2"/>
      <c r="HG1412" s="2"/>
      <c r="HH1412" s="2"/>
      <c r="HI1412" s="2"/>
      <c r="HJ1412" s="2"/>
      <c r="HK1412" s="2"/>
      <c r="HL1412" s="2"/>
      <c r="HM1412" s="2"/>
      <c r="HN1412" s="2"/>
      <c r="HO1412" s="2"/>
      <c r="HP1412" s="2"/>
      <c r="HQ1412" s="2"/>
      <c r="HR1412" s="2"/>
      <c r="HS1412" s="2"/>
      <c r="HT1412" s="2"/>
      <c r="HU1412" s="2"/>
      <c r="HV1412" s="2"/>
      <c r="HW1412" s="2"/>
      <c r="HX1412" s="2"/>
      <c r="HY1412" s="2"/>
      <c r="HZ1412" s="2"/>
      <c r="IA1412" s="2"/>
      <c r="IB1412" s="2"/>
      <c r="IC1412" s="2"/>
      <c r="ID1412" s="2"/>
      <c r="IE1412" s="2"/>
      <c r="IF1412" s="2"/>
      <c r="IG1412" s="2"/>
    </row>
    <row r="1413" spans="1:241" s="3" customFormat="1" x14ac:dyDescent="0.25">
      <c r="A1413" s="33"/>
      <c r="B1413" s="29"/>
      <c r="C1413" s="29"/>
      <c r="D1413" s="30"/>
      <c r="E1413" s="29"/>
      <c r="F1413" s="29"/>
      <c r="G1413" s="29"/>
      <c r="H1413" s="29"/>
      <c r="L1413" s="57"/>
      <c r="M1413" s="57"/>
      <c r="N1413" s="57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  <c r="BZ1413" s="2"/>
      <c r="CA1413" s="2"/>
      <c r="CB1413" s="2"/>
      <c r="CC1413" s="2"/>
      <c r="CD1413" s="2"/>
      <c r="CE1413" s="2"/>
      <c r="CF1413" s="2"/>
      <c r="CG1413" s="2"/>
      <c r="CH1413" s="2"/>
      <c r="CI1413" s="2"/>
      <c r="CJ1413" s="2"/>
      <c r="CK1413" s="2"/>
      <c r="CL1413" s="2"/>
      <c r="CM1413" s="2"/>
      <c r="CN1413" s="2"/>
      <c r="CO1413" s="2"/>
      <c r="CP1413" s="2"/>
      <c r="CQ1413" s="2"/>
      <c r="CR1413" s="2"/>
      <c r="CS1413" s="2"/>
      <c r="CT1413" s="2"/>
      <c r="CU1413" s="2"/>
      <c r="CV1413" s="2"/>
      <c r="CW1413" s="2"/>
      <c r="CX1413" s="2"/>
      <c r="CY1413" s="2"/>
      <c r="CZ1413" s="2"/>
      <c r="DA1413" s="2"/>
      <c r="DB1413" s="2"/>
      <c r="DC1413" s="2"/>
      <c r="DD1413" s="2"/>
      <c r="DE1413" s="2"/>
      <c r="DF1413" s="2"/>
      <c r="DG1413" s="2"/>
      <c r="DH1413" s="2"/>
      <c r="DI1413" s="2"/>
      <c r="DJ1413" s="2"/>
      <c r="DK1413" s="2"/>
      <c r="DL1413" s="2"/>
      <c r="DM1413" s="2"/>
      <c r="DN1413" s="2"/>
      <c r="DO1413" s="2"/>
      <c r="DP1413" s="2"/>
      <c r="DQ1413" s="2"/>
      <c r="DR1413" s="2"/>
      <c r="DS1413" s="2"/>
      <c r="DT1413" s="2"/>
      <c r="DU1413" s="2"/>
      <c r="DV1413" s="2"/>
      <c r="DW1413" s="2"/>
      <c r="DX1413" s="2"/>
      <c r="DY1413" s="2"/>
      <c r="DZ1413" s="2"/>
      <c r="EA1413" s="2"/>
      <c r="EB1413" s="2"/>
      <c r="EC1413" s="2"/>
      <c r="ED1413" s="2"/>
      <c r="EE1413" s="2"/>
      <c r="EF1413" s="2"/>
      <c r="EG1413" s="2"/>
      <c r="EH1413" s="2"/>
      <c r="EI1413" s="2"/>
      <c r="EJ1413" s="2"/>
      <c r="EK1413" s="2"/>
      <c r="EL1413" s="2"/>
      <c r="EM1413" s="2"/>
      <c r="EN1413" s="2"/>
      <c r="EO1413" s="2"/>
      <c r="EP1413" s="2"/>
      <c r="EQ1413" s="2"/>
      <c r="ER1413" s="2"/>
      <c r="ES1413" s="2"/>
      <c r="ET1413" s="2"/>
      <c r="EU1413" s="2"/>
      <c r="EV1413" s="2"/>
      <c r="EW1413" s="2"/>
      <c r="EX1413" s="2"/>
      <c r="EY1413" s="2"/>
      <c r="EZ1413" s="2"/>
      <c r="FA1413" s="2"/>
      <c r="FB1413" s="2"/>
      <c r="FC1413" s="2"/>
      <c r="FD1413" s="2"/>
      <c r="FE1413" s="2"/>
      <c r="FF1413" s="2"/>
      <c r="FG1413" s="2"/>
      <c r="FH1413" s="2"/>
      <c r="FI1413" s="2"/>
      <c r="FJ1413" s="2"/>
      <c r="FK1413" s="2"/>
      <c r="FL1413" s="2"/>
      <c r="FM1413" s="2"/>
      <c r="FN1413" s="2"/>
      <c r="FO1413" s="2"/>
      <c r="FP1413" s="2"/>
      <c r="FQ1413" s="2"/>
      <c r="FR1413" s="2"/>
      <c r="FS1413" s="2"/>
      <c r="FT1413" s="2"/>
      <c r="FU1413" s="2"/>
      <c r="FV1413" s="2"/>
      <c r="FW1413" s="2"/>
      <c r="FX1413" s="2"/>
      <c r="FY1413" s="2"/>
      <c r="FZ1413" s="2"/>
      <c r="GA1413" s="2"/>
      <c r="GB1413" s="2"/>
      <c r="GC1413" s="2"/>
      <c r="GD1413" s="2"/>
      <c r="GE1413" s="2"/>
      <c r="GF1413" s="2"/>
      <c r="GG1413" s="2"/>
      <c r="GH1413" s="2"/>
      <c r="GI1413" s="2"/>
      <c r="GJ1413" s="2"/>
      <c r="GK1413" s="2"/>
      <c r="GL1413" s="2"/>
      <c r="GM1413" s="2"/>
      <c r="GN1413" s="2"/>
      <c r="GO1413" s="2"/>
      <c r="GP1413" s="2"/>
      <c r="GQ1413" s="2"/>
      <c r="GR1413" s="2"/>
      <c r="GS1413" s="2"/>
      <c r="GT1413" s="2"/>
      <c r="GU1413" s="2"/>
      <c r="GV1413" s="2"/>
      <c r="GW1413" s="2"/>
      <c r="GX1413" s="2"/>
      <c r="GY1413" s="2"/>
      <c r="GZ1413" s="2"/>
      <c r="HA1413" s="2"/>
      <c r="HB1413" s="2"/>
      <c r="HC1413" s="2"/>
      <c r="HD1413" s="2"/>
      <c r="HE1413" s="2"/>
      <c r="HF1413" s="2"/>
      <c r="HG1413" s="2"/>
      <c r="HH1413" s="2"/>
      <c r="HI1413" s="2"/>
      <c r="HJ1413" s="2"/>
      <c r="HK1413" s="2"/>
      <c r="HL1413" s="2"/>
      <c r="HM1413" s="2"/>
      <c r="HN1413" s="2"/>
      <c r="HO1413" s="2"/>
      <c r="HP1413" s="2"/>
      <c r="HQ1413" s="2"/>
      <c r="HR1413" s="2"/>
      <c r="HS1413" s="2"/>
      <c r="HT1413" s="2"/>
      <c r="HU1413" s="2"/>
      <c r="HV1413" s="2"/>
      <c r="HW1413" s="2"/>
      <c r="HX1413" s="2"/>
      <c r="HY1413" s="2"/>
      <c r="HZ1413" s="2"/>
      <c r="IA1413" s="2"/>
      <c r="IB1413" s="2"/>
      <c r="IC1413" s="2"/>
      <c r="ID1413" s="2"/>
      <c r="IE1413" s="2"/>
      <c r="IF1413" s="2"/>
      <c r="IG1413" s="2"/>
    </row>
    <row r="1414" spans="1:241" s="3" customFormat="1" x14ac:dyDescent="0.25">
      <c r="A1414" s="33"/>
      <c r="B1414" s="29"/>
      <c r="C1414" s="29"/>
      <c r="D1414" s="30"/>
      <c r="E1414" s="29"/>
      <c r="F1414" s="29"/>
      <c r="G1414" s="29"/>
      <c r="H1414" s="29"/>
      <c r="L1414" s="57"/>
      <c r="M1414" s="57"/>
      <c r="N1414" s="57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  <c r="CA1414" s="2"/>
      <c r="CB1414" s="2"/>
      <c r="CC1414" s="2"/>
      <c r="CD1414" s="2"/>
      <c r="CE1414" s="2"/>
      <c r="CF1414" s="2"/>
      <c r="CG1414" s="2"/>
      <c r="CH1414" s="2"/>
      <c r="CI1414" s="2"/>
      <c r="CJ1414" s="2"/>
      <c r="CK1414" s="2"/>
      <c r="CL1414" s="2"/>
      <c r="CM1414" s="2"/>
      <c r="CN1414" s="2"/>
      <c r="CO1414" s="2"/>
      <c r="CP1414" s="2"/>
      <c r="CQ1414" s="2"/>
      <c r="CR1414" s="2"/>
      <c r="CS1414" s="2"/>
      <c r="CT1414" s="2"/>
      <c r="CU1414" s="2"/>
      <c r="CV1414" s="2"/>
      <c r="CW1414" s="2"/>
      <c r="CX1414" s="2"/>
      <c r="CY1414" s="2"/>
      <c r="CZ1414" s="2"/>
      <c r="DA1414" s="2"/>
      <c r="DB1414" s="2"/>
      <c r="DC1414" s="2"/>
      <c r="DD1414" s="2"/>
      <c r="DE1414" s="2"/>
      <c r="DF1414" s="2"/>
      <c r="DG1414" s="2"/>
      <c r="DH1414" s="2"/>
      <c r="DI1414" s="2"/>
      <c r="DJ1414" s="2"/>
      <c r="DK1414" s="2"/>
      <c r="DL1414" s="2"/>
      <c r="DM1414" s="2"/>
      <c r="DN1414" s="2"/>
      <c r="DO1414" s="2"/>
      <c r="DP1414" s="2"/>
      <c r="DQ1414" s="2"/>
      <c r="DR1414" s="2"/>
      <c r="DS1414" s="2"/>
      <c r="DT1414" s="2"/>
      <c r="DU1414" s="2"/>
      <c r="DV1414" s="2"/>
      <c r="DW1414" s="2"/>
      <c r="DX1414" s="2"/>
      <c r="DY1414" s="2"/>
      <c r="DZ1414" s="2"/>
      <c r="EA1414" s="2"/>
      <c r="EB1414" s="2"/>
      <c r="EC1414" s="2"/>
      <c r="ED1414" s="2"/>
      <c r="EE1414" s="2"/>
      <c r="EF1414" s="2"/>
      <c r="EG1414" s="2"/>
      <c r="EH1414" s="2"/>
      <c r="EI1414" s="2"/>
      <c r="EJ1414" s="2"/>
      <c r="EK1414" s="2"/>
      <c r="EL1414" s="2"/>
      <c r="EM1414" s="2"/>
      <c r="EN1414" s="2"/>
      <c r="EO1414" s="2"/>
      <c r="EP1414" s="2"/>
      <c r="EQ1414" s="2"/>
      <c r="ER1414" s="2"/>
      <c r="ES1414" s="2"/>
      <c r="ET1414" s="2"/>
      <c r="EU1414" s="2"/>
      <c r="EV1414" s="2"/>
      <c r="EW1414" s="2"/>
      <c r="EX1414" s="2"/>
      <c r="EY1414" s="2"/>
      <c r="EZ1414" s="2"/>
      <c r="FA1414" s="2"/>
      <c r="FB1414" s="2"/>
      <c r="FC1414" s="2"/>
      <c r="FD1414" s="2"/>
      <c r="FE1414" s="2"/>
      <c r="FF1414" s="2"/>
      <c r="FG1414" s="2"/>
      <c r="FH1414" s="2"/>
      <c r="FI1414" s="2"/>
      <c r="FJ1414" s="2"/>
      <c r="FK1414" s="2"/>
      <c r="FL1414" s="2"/>
      <c r="FM1414" s="2"/>
      <c r="FN1414" s="2"/>
      <c r="FO1414" s="2"/>
      <c r="FP1414" s="2"/>
      <c r="FQ1414" s="2"/>
      <c r="FR1414" s="2"/>
      <c r="FS1414" s="2"/>
      <c r="FT1414" s="2"/>
      <c r="FU1414" s="2"/>
      <c r="FV1414" s="2"/>
      <c r="FW1414" s="2"/>
      <c r="FX1414" s="2"/>
      <c r="FY1414" s="2"/>
      <c r="FZ1414" s="2"/>
      <c r="GA1414" s="2"/>
      <c r="GB1414" s="2"/>
      <c r="GC1414" s="2"/>
      <c r="GD1414" s="2"/>
      <c r="GE1414" s="2"/>
      <c r="GF1414" s="2"/>
      <c r="GG1414" s="2"/>
      <c r="GH1414" s="2"/>
      <c r="GI1414" s="2"/>
      <c r="GJ1414" s="2"/>
      <c r="GK1414" s="2"/>
      <c r="GL1414" s="2"/>
      <c r="GM1414" s="2"/>
      <c r="GN1414" s="2"/>
      <c r="GO1414" s="2"/>
      <c r="GP1414" s="2"/>
      <c r="GQ1414" s="2"/>
      <c r="GR1414" s="2"/>
      <c r="GS1414" s="2"/>
      <c r="GT1414" s="2"/>
      <c r="GU1414" s="2"/>
      <c r="GV1414" s="2"/>
      <c r="GW1414" s="2"/>
      <c r="GX1414" s="2"/>
      <c r="GY1414" s="2"/>
      <c r="GZ1414" s="2"/>
      <c r="HA1414" s="2"/>
      <c r="HB1414" s="2"/>
      <c r="HC1414" s="2"/>
      <c r="HD1414" s="2"/>
      <c r="HE1414" s="2"/>
      <c r="HF1414" s="2"/>
      <c r="HG1414" s="2"/>
      <c r="HH1414" s="2"/>
      <c r="HI1414" s="2"/>
      <c r="HJ1414" s="2"/>
      <c r="HK1414" s="2"/>
      <c r="HL1414" s="2"/>
      <c r="HM1414" s="2"/>
      <c r="HN1414" s="2"/>
      <c r="HO1414" s="2"/>
      <c r="HP1414" s="2"/>
      <c r="HQ1414" s="2"/>
      <c r="HR1414" s="2"/>
      <c r="HS1414" s="2"/>
      <c r="HT1414" s="2"/>
      <c r="HU1414" s="2"/>
      <c r="HV1414" s="2"/>
      <c r="HW1414" s="2"/>
      <c r="HX1414" s="2"/>
      <c r="HY1414" s="2"/>
      <c r="HZ1414" s="2"/>
      <c r="IA1414" s="2"/>
      <c r="IB1414" s="2"/>
      <c r="IC1414" s="2"/>
      <c r="ID1414" s="2"/>
      <c r="IE1414" s="2"/>
      <c r="IF1414" s="2"/>
      <c r="IG1414" s="2"/>
    </row>
    <row r="1415" spans="1:241" s="3" customFormat="1" x14ac:dyDescent="0.25">
      <c r="A1415" s="33"/>
      <c r="B1415" s="29"/>
      <c r="C1415" s="29"/>
      <c r="D1415" s="30"/>
      <c r="E1415" s="29"/>
      <c r="F1415" s="29"/>
      <c r="G1415" s="29"/>
      <c r="H1415" s="29"/>
      <c r="L1415" s="57"/>
      <c r="M1415" s="57"/>
      <c r="N1415" s="57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  <c r="CA1415" s="2"/>
      <c r="CB1415" s="2"/>
      <c r="CC1415" s="2"/>
      <c r="CD1415" s="2"/>
      <c r="CE1415" s="2"/>
      <c r="CF1415" s="2"/>
      <c r="CG1415" s="2"/>
      <c r="CH1415" s="2"/>
      <c r="CI1415" s="2"/>
      <c r="CJ1415" s="2"/>
      <c r="CK1415" s="2"/>
      <c r="CL1415" s="2"/>
      <c r="CM1415" s="2"/>
      <c r="CN1415" s="2"/>
      <c r="CO1415" s="2"/>
      <c r="CP1415" s="2"/>
      <c r="CQ1415" s="2"/>
      <c r="CR1415" s="2"/>
      <c r="CS1415" s="2"/>
      <c r="CT1415" s="2"/>
      <c r="CU1415" s="2"/>
      <c r="CV1415" s="2"/>
      <c r="CW1415" s="2"/>
      <c r="CX1415" s="2"/>
      <c r="CY1415" s="2"/>
      <c r="CZ1415" s="2"/>
      <c r="DA1415" s="2"/>
      <c r="DB1415" s="2"/>
      <c r="DC1415" s="2"/>
      <c r="DD1415" s="2"/>
      <c r="DE1415" s="2"/>
      <c r="DF1415" s="2"/>
      <c r="DG1415" s="2"/>
      <c r="DH1415" s="2"/>
      <c r="DI1415" s="2"/>
      <c r="DJ1415" s="2"/>
      <c r="DK1415" s="2"/>
      <c r="DL1415" s="2"/>
      <c r="DM1415" s="2"/>
      <c r="DN1415" s="2"/>
      <c r="DO1415" s="2"/>
      <c r="DP1415" s="2"/>
      <c r="DQ1415" s="2"/>
      <c r="DR1415" s="2"/>
      <c r="DS1415" s="2"/>
      <c r="DT1415" s="2"/>
      <c r="DU1415" s="2"/>
      <c r="DV1415" s="2"/>
      <c r="DW1415" s="2"/>
      <c r="DX1415" s="2"/>
      <c r="DY1415" s="2"/>
      <c r="DZ1415" s="2"/>
      <c r="EA1415" s="2"/>
      <c r="EB1415" s="2"/>
      <c r="EC1415" s="2"/>
      <c r="ED1415" s="2"/>
      <c r="EE1415" s="2"/>
      <c r="EF1415" s="2"/>
      <c r="EG1415" s="2"/>
      <c r="EH1415" s="2"/>
      <c r="EI1415" s="2"/>
      <c r="EJ1415" s="2"/>
      <c r="EK1415" s="2"/>
      <c r="EL1415" s="2"/>
      <c r="EM1415" s="2"/>
      <c r="EN1415" s="2"/>
      <c r="EO1415" s="2"/>
      <c r="EP1415" s="2"/>
      <c r="EQ1415" s="2"/>
      <c r="ER1415" s="2"/>
      <c r="ES1415" s="2"/>
      <c r="ET1415" s="2"/>
      <c r="EU1415" s="2"/>
      <c r="EV1415" s="2"/>
      <c r="EW1415" s="2"/>
      <c r="EX1415" s="2"/>
      <c r="EY1415" s="2"/>
      <c r="EZ1415" s="2"/>
      <c r="FA1415" s="2"/>
      <c r="FB1415" s="2"/>
      <c r="FC1415" s="2"/>
      <c r="FD1415" s="2"/>
      <c r="FE1415" s="2"/>
      <c r="FF1415" s="2"/>
      <c r="FG1415" s="2"/>
      <c r="FH1415" s="2"/>
      <c r="FI1415" s="2"/>
      <c r="FJ1415" s="2"/>
      <c r="FK1415" s="2"/>
      <c r="FL1415" s="2"/>
      <c r="FM1415" s="2"/>
      <c r="FN1415" s="2"/>
      <c r="FO1415" s="2"/>
      <c r="FP1415" s="2"/>
      <c r="FQ1415" s="2"/>
      <c r="FR1415" s="2"/>
      <c r="FS1415" s="2"/>
      <c r="FT1415" s="2"/>
      <c r="FU1415" s="2"/>
      <c r="FV1415" s="2"/>
      <c r="FW1415" s="2"/>
      <c r="FX1415" s="2"/>
      <c r="FY1415" s="2"/>
      <c r="FZ1415" s="2"/>
      <c r="GA1415" s="2"/>
      <c r="GB1415" s="2"/>
      <c r="GC1415" s="2"/>
      <c r="GD1415" s="2"/>
      <c r="GE1415" s="2"/>
      <c r="GF1415" s="2"/>
      <c r="GG1415" s="2"/>
      <c r="GH1415" s="2"/>
      <c r="GI1415" s="2"/>
      <c r="GJ1415" s="2"/>
      <c r="GK1415" s="2"/>
      <c r="GL1415" s="2"/>
      <c r="GM1415" s="2"/>
      <c r="GN1415" s="2"/>
      <c r="GO1415" s="2"/>
      <c r="GP1415" s="2"/>
      <c r="GQ1415" s="2"/>
      <c r="GR1415" s="2"/>
      <c r="GS1415" s="2"/>
      <c r="GT1415" s="2"/>
      <c r="GU1415" s="2"/>
      <c r="GV1415" s="2"/>
      <c r="GW1415" s="2"/>
      <c r="GX1415" s="2"/>
      <c r="GY1415" s="2"/>
      <c r="GZ1415" s="2"/>
      <c r="HA1415" s="2"/>
      <c r="HB1415" s="2"/>
      <c r="HC1415" s="2"/>
      <c r="HD1415" s="2"/>
      <c r="HE1415" s="2"/>
      <c r="HF1415" s="2"/>
      <c r="HG1415" s="2"/>
      <c r="HH1415" s="2"/>
      <c r="HI1415" s="2"/>
      <c r="HJ1415" s="2"/>
      <c r="HK1415" s="2"/>
      <c r="HL1415" s="2"/>
      <c r="HM1415" s="2"/>
      <c r="HN1415" s="2"/>
      <c r="HO1415" s="2"/>
      <c r="HP1415" s="2"/>
      <c r="HQ1415" s="2"/>
      <c r="HR1415" s="2"/>
      <c r="HS1415" s="2"/>
      <c r="HT1415" s="2"/>
      <c r="HU1415" s="2"/>
      <c r="HV1415" s="2"/>
      <c r="HW1415" s="2"/>
      <c r="HX1415" s="2"/>
      <c r="HY1415" s="2"/>
      <c r="HZ1415" s="2"/>
      <c r="IA1415" s="2"/>
      <c r="IB1415" s="2"/>
      <c r="IC1415" s="2"/>
      <c r="ID1415" s="2"/>
      <c r="IE1415" s="2"/>
      <c r="IF1415" s="2"/>
      <c r="IG1415" s="2"/>
    </row>
    <row r="1416" spans="1:241" s="3" customFormat="1" x14ac:dyDescent="0.25">
      <c r="A1416" s="33"/>
      <c r="B1416" s="29"/>
      <c r="C1416" s="29"/>
      <c r="D1416" s="30"/>
      <c r="E1416" s="29"/>
      <c r="F1416" s="29"/>
      <c r="G1416" s="29"/>
      <c r="H1416" s="29"/>
      <c r="L1416" s="57"/>
      <c r="M1416" s="57"/>
      <c r="N1416" s="57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  <c r="CB1416" s="2"/>
      <c r="CC1416" s="2"/>
      <c r="CD1416" s="2"/>
      <c r="CE1416" s="2"/>
      <c r="CF1416" s="2"/>
      <c r="CG1416" s="2"/>
      <c r="CH1416" s="2"/>
      <c r="CI1416" s="2"/>
      <c r="CJ1416" s="2"/>
      <c r="CK1416" s="2"/>
      <c r="CL1416" s="2"/>
      <c r="CM1416" s="2"/>
      <c r="CN1416" s="2"/>
      <c r="CO1416" s="2"/>
      <c r="CP1416" s="2"/>
      <c r="CQ1416" s="2"/>
      <c r="CR1416" s="2"/>
      <c r="CS1416" s="2"/>
      <c r="CT1416" s="2"/>
      <c r="CU1416" s="2"/>
      <c r="CV1416" s="2"/>
      <c r="CW1416" s="2"/>
      <c r="CX1416" s="2"/>
      <c r="CY1416" s="2"/>
      <c r="CZ1416" s="2"/>
      <c r="DA1416" s="2"/>
      <c r="DB1416" s="2"/>
      <c r="DC1416" s="2"/>
      <c r="DD1416" s="2"/>
      <c r="DE1416" s="2"/>
      <c r="DF1416" s="2"/>
      <c r="DG1416" s="2"/>
      <c r="DH1416" s="2"/>
      <c r="DI1416" s="2"/>
      <c r="DJ1416" s="2"/>
      <c r="DK1416" s="2"/>
      <c r="DL1416" s="2"/>
      <c r="DM1416" s="2"/>
      <c r="DN1416" s="2"/>
      <c r="DO1416" s="2"/>
      <c r="DP1416" s="2"/>
      <c r="DQ1416" s="2"/>
      <c r="DR1416" s="2"/>
      <c r="DS1416" s="2"/>
      <c r="DT1416" s="2"/>
      <c r="DU1416" s="2"/>
      <c r="DV1416" s="2"/>
      <c r="DW1416" s="2"/>
      <c r="DX1416" s="2"/>
      <c r="DY1416" s="2"/>
      <c r="DZ1416" s="2"/>
      <c r="EA1416" s="2"/>
      <c r="EB1416" s="2"/>
      <c r="EC1416" s="2"/>
      <c r="ED1416" s="2"/>
      <c r="EE1416" s="2"/>
      <c r="EF1416" s="2"/>
      <c r="EG1416" s="2"/>
      <c r="EH1416" s="2"/>
      <c r="EI1416" s="2"/>
      <c r="EJ1416" s="2"/>
      <c r="EK1416" s="2"/>
      <c r="EL1416" s="2"/>
      <c r="EM1416" s="2"/>
      <c r="EN1416" s="2"/>
      <c r="EO1416" s="2"/>
      <c r="EP1416" s="2"/>
      <c r="EQ1416" s="2"/>
      <c r="ER1416" s="2"/>
      <c r="ES1416" s="2"/>
      <c r="ET1416" s="2"/>
      <c r="EU1416" s="2"/>
      <c r="EV1416" s="2"/>
      <c r="EW1416" s="2"/>
      <c r="EX1416" s="2"/>
      <c r="EY1416" s="2"/>
      <c r="EZ1416" s="2"/>
      <c r="FA1416" s="2"/>
      <c r="FB1416" s="2"/>
      <c r="FC1416" s="2"/>
      <c r="FD1416" s="2"/>
      <c r="FE1416" s="2"/>
      <c r="FF1416" s="2"/>
      <c r="FG1416" s="2"/>
      <c r="FH1416" s="2"/>
      <c r="FI1416" s="2"/>
      <c r="FJ1416" s="2"/>
      <c r="FK1416" s="2"/>
      <c r="FL1416" s="2"/>
      <c r="FM1416" s="2"/>
      <c r="FN1416" s="2"/>
      <c r="FO1416" s="2"/>
      <c r="FP1416" s="2"/>
      <c r="FQ1416" s="2"/>
      <c r="FR1416" s="2"/>
      <c r="FS1416" s="2"/>
      <c r="FT1416" s="2"/>
      <c r="FU1416" s="2"/>
      <c r="FV1416" s="2"/>
      <c r="FW1416" s="2"/>
      <c r="FX1416" s="2"/>
      <c r="FY1416" s="2"/>
      <c r="FZ1416" s="2"/>
      <c r="GA1416" s="2"/>
      <c r="GB1416" s="2"/>
      <c r="GC1416" s="2"/>
      <c r="GD1416" s="2"/>
      <c r="GE1416" s="2"/>
      <c r="GF1416" s="2"/>
      <c r="GG1416" s="2"/>
      <c r="GH1416" s="2"/>
      <c r="GI1416" s="2"/>
      <c r="GJ1416" s="2"/>
      <c r="GK1416" s="2"/>
      <c r="GL1416" s="2"/>
      <c r="GM1416" s="2"/>
      <c r="GN1416" s="2"/>
      <c r="GO1416" s="2"/>
      <c r="GP1416" s="2"/>
      <c r="GQ1416" s="2"/>
      <c r="GR1416" s="2"/>
      <c r="GS1416" s="2"/>
      <c r="GT1416" s="2"/>
      <c r="GU1416" s="2"/>
      <c r="GV1416" s="2"/>
      <c r="GW1416" s="2"/>
      <c r="GX1416" s="2"/>
      <c r="GY1416" s="2"/>
      <c r="GZ1416" s="2"/>
      <c r="HA1416" s="2"/>
      <c r="HB1416" s="2"/>
      <c r="HC1416" s="2"/>
      <c r="HD1416" s="2"/>
      <c r="HE1416" s="2"/>
      <c r="HF1416" s="2"/>
      <c r="HG1416" s="2"/>
      <c r="HH1416" s="2"/>
      <c r="HI1416" s="2"/>
      <c r="HJ1416" s="2"/>
      <c r="HK1416" s="2"/>
      <c r="HL1416" s="2"/>
      <c r="HM1416" s="2"/>
      <c r="HN1416" s="2"/>
      <c r="HO1416" s="2"/>
      <c r="HP1416" s="2"/>
      <c r="HQ1416" s="2"/>
      <c r="HR1416" s="2"/>
      <c r="HS1416" s="2"/>
      <c r="HT1416" s="2"/>
      <c r="HU1416" s="2"/>
      <c r="HV1416" s="2"/>
      <c r="HW1416" s="2"/>
      <c r="HX1416" s="2"/>
      <c r="HY1416" s="2"/>
      <c r="HZ1416" s="2"/>
      <c r="IA1416" s="2"/>
      <c r="IB1416" s="2"/>
      <c r="IC1416" s="2"/>
      <c r="ID1416" s="2"/>
      <c r="IE1416" s="2"/>
      <c r="IF1416" s="2"/>
      <c r="IG1416" s="2"/>
    </row>
    <row r="1417" spans="1:241" s="3" customFormat="1" x14ac:dyDescent="0.25">
      <c r="A1417" s="33"/>
      <c r="B1417" s="29"/>
      <c r="C1417" s="29"/>
      <c r="D1417" s="30"/>
      <c r="E1417" s="29"/>
      <c r="F1417" s="29"/>
      <c r="G1417" s="29"/>
      <c r="H1417" s="29"/>
      <c r="L1417" s="57"/>
      <c r="M1417" s="57"/>
      <c r="N1417" s="57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  <c r="CA1417" s="2"/>
      <c r="CB1417" s="2"/>
      <c r="CC1417" s="2"/>
      <c r="CD1417" s="2"/>
      <c r="CE1417" s="2"/>
      <c r="CF1417" s="2"/>
      <c r="CG1417" s="2"/>
      <c r="CH1417" s="2"/>
      <c r="CI1417" s="2"/>
      <c r="CJ1417" s="2"/>
      <c r="CK1417" s="2"/>
      <c r="CL1417" s="2"/>
      <c r="CM1417" s="2"/>
      <c r="CN1417" s="2"/>
      <c r="CO1417" s="2"/>
      <c r="CP1417" s="2"/>
      <c r="CQ1417" s="2"/>
      <c r="CR1417" s="2"/>
      <c r="CS1417" s="2"/>
      <c r="CT1417" s="2"/>
      <c r="CU1417" s="2"/>
      <c r="CV1417" s="2"/>
      <c r="CW1417" s="2"/>
      <c r="CX1417" s="2"/>
      <c r="CY1417" s="2"/>
      <c r="CZ1417" s="2"/>
      <c r="DA1417" s="2"/>
      <c r="DB1417" s="2"/>
      <c r="DC1417" s="2"/>
      <c r="DD1417" s="2"/>
      <c r="DE1417" s="2"/>
      <c r="DF1417" s="2"/>
      <c r="DG1417" s="2"/>
      <c r="DH1417" s="2"/>
      <c r="DI1417" s="2"/>
      <c r="DJ1417" s="2"/>
      <c r="DK1417" s="2"/>
      <c r="DL1417" s="2"/>
      <c r="DM1417" s="2"/>
      <c r="DN1417" s="2"/>
      <c r="DO1417" s="2"/>
      <c r="DP1417" s="2"/>
      <c r="DQ1417" s="2"/>
      <c r="DR1417" s="2"/>
      <c r="DS1417" s="2"/>
      <c r="DT1417" s="2"/>
      <c r="DU1417" s="2"/>
      <c r="DV1417" s="2"/>
      <c r="DW1417" s="2"/>
      <c r="DX1417" s="2"/>
      <c r="DY1417" s="2"/>
      <c r="DZ1417" s="2"/>
      <c r="EA1417" s="2"/>
      <c r="EB1417" s="2"/>
      <c r="EC1417" s="2"/>
      <c r="ED1417" s="2"/>
      <c r="EE1417" s="2"/>
      <c r="EF1417" s="2"/>
      <c r="EG1417" s="2"/>
      <c r="EH1417" s="2"/>
      <c r="EI1417" s="2"/>
      <c r="EJ1417" s="2"/>
      <c r="EK1417" s="2"/>
      <c r="EL1417" s="2"/>
      <c r="EM1417" s="2"/>
      <c r="EN1417" s="2"/>
      <c r="EO1417" s="2"/>
      <c r="EP1417" s="2"/>
      <c r="EQ1417" s="2"/>
      <c r="ER1417" s="2"/>
      <c r="ES1417" s="2"/>
      <c r="ET1417" s="2"/>
      <c r="EU1417" s="2"/>
      <c r="EV1417" s="2"/>
      <c r="EW1417" s="2"/>
      <c r="EX1417" s="2"/>
      <c r="EY1417" s="2"/>
      <c r="EZ1417" s="2"/>
      <c r="FA1417" s="2"/>
      <c r="FB1417" s="2"/>
      <c r="FC1417" s="2"/>
      <c r="FD1417" s="2"/>
      <c r="FE1417" s="2"/>
      <c r="FF1417" s="2"/>
      <c r="FG1417" s="2"/>
      <c r="FH1417" s="2"/>
      <c r="FI1417" s="2"/>
      <c r="FJ1417" s="2"/>
      <c r="FK1417" s="2"/>
      <c r="FL1417" s="2"/>
      <c r="FM1417" s="2"/>
      <c r="FN1417" s="2"/>
      <c r="FO1417" s="2"/>
      <c r="FP1417" s="2"/>
      <c r="FQ1417" s="2"/>
      <c r="FR1417" s="2"/>
      <c r="FS1417" s="2"/>
      <c r="FT1417" s="2"/>
      <c r="FU1417" s="2"/>
      <c r="FV1417" s="2"/>
      <c r="FW1417" s="2"/>
      <c r="FX1417" s="2"/>
      <c r="FY1417" s="2"/>
      <c r="FZ1417" s="2"/>
      <c r="GA1417" s="2"/>
      <c r="GB1417" s="2"/>
      <c r="GC1417" s="2"/>
      <c r="GD1417" s="2"/>
      <c r="GE1417" s="2"/>
      <c r="GF1417" s="2"/>
      <c r="GG1417" s="2"/>
      <c r="GH1417" s="2"/>
      <c r="GI1417" s="2"/>
      <c r="GJ1417" s="2"/>
      <c r="GK1417" s="2"/>
      <c r="GL1417" s="2"/>
      <c r="GM1417" s="2"/>
      <c r="GN1417" s="2"/>
      <c r="GO1417" s="2"/>
      <c r="GP1417" s="2"/>
      <c r="GQ1417" s="2"/>
      <c r="GR1417" s="2"/>
      <c r="GS1417" s="2"/>
      <c r="GT1417" s="2"/>
      <c r="GU1417" s="2"/>
      <c r="GV1417" s="2"/>
      <c r="GW1417" s="2"/>
      <c r="GX1417" s="2"/>
      <c r="GY1417" s="2"/>
      <c r="GZ1417" s="2"/>
      <c r="HA1417" s="2"/>
      <c r="HB1417" s="2"/>
      <c r="HC1417" s="2"/>
      <c r="HD1417" s="2"/>
      <c r="HE1417" s="2"/>
      <c r="HF1417" s="2"/>
      <c r="HG1417" s="2"/>
      <c r="HH1417" s="2"/>
      <c r="HI1417" s="2"/>
      <c r="HJ1417" s="2"/>
      <c r="HK1417" s="2"/>
      <c r="HL1417" s="2"/>
      <c r="HM1417" s="2"/>
      <c r="HN1417" s="2"/>
      <c r="HO1417" s="2"/>
      <c r="HP1417" s="2"/>
      <c r="HQ1417" s="2"/>
      <c r="HR1417" s="2"/>
      <c r="HS1417" s="2"/>
      <c r="HT1417" s="2"/>
      <c r="HU1417" s="2"/>
      <c r="HV1417" s="2"/>
      <c r="HW1417" s="2"/>
      <c r="HX1417" s="2"/>
      <c r="HY1417" s="2"/>
      <c r="HZ1417" s="2"/>
      <c r="IA1417" s="2"/>
      <c r="IB1417" s="2"/>
      <c r="IC1417" s="2"/>
      <c r="ID1417" s="2"/>
      <c r="IE1417" s="2"/>
      <c r="IF1417" s="2"/>
      <c r="IG1417" s="2"/>
    </row>
    <row r="1418" spans="1:241" s="3" customFormat="1" x14ac:dyDescent="0.25">
      <c r="A1418" s="33"/>
      <c r="B1418" s="29"/>
      <c r="C1418" s="29"/>
      <c r="D1418" s="30"/>
      <c r="E1418" s="29"/>
      <c r="F1418" s="29"/>
      <c r="G1418" s="29"/>
      <c r="H1418" s="29"/>
      <c r="L1418" s="57"/>
      <c r="M1418" s="57"/>
      <c r="N1418" s="57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  <c r="CC1418" s="2"/>
      <c r="CD1418" s="2"/>
      <c r="CE1418" s="2"/>
      <c r="CF1418" s="2"/>
      <c r="CG1418" s="2"/>
      <c r="CH1418" s="2"/>
      <c r="CI1418" s="2"/>
      <c r="CJ1418" s="2"/>
      <c r="CK1418" s="2"/>
      <c r="CL1418" s="2"/>
      <c r="CM1418" s="2"/>
      <c r="CN1418" s="2"/>
      <c r="CO1418" s="2"/>
      <c r="CP1418" s="2"/>
      <c r="CQ1418" s="2"/>
      <c r="CR1418" s="2"/>
      <c r="CS1418" s="2"/>
      <c r="CT1418" s="2"/>
      <c r="CU1418" s="2"/>
      <c r="CV1418" s="2"/>
      <c r="CW1418" s="2"/>
      <c r="CX1418" s="2"/>
      <c r="CY1418" s="2"/>
      <c r="CZ1418" s="2"/>
      <c r="DA1418" s="2"/>
      <c r="DB1418" s="2"/>
      <c r="DC1418" s="2"/>
      <c r="DD1418" s="2"/>
      <c r="DE1418" s="2"/>
      <c r="DF1418" s="2"/>
      <c r="DG1418" s="2"/>
      <c r="DH1418" s="2"/>
      <c r="DI1418" s="2"/>
      <c r="DJ1418" s="2"/>
      <c r="DK1418" s="2"/>
      <c r="DL1418" s="2"/>
      <c r="DM1418" s="2"/>
      <c r="DN1418" s="2"/>
      <c r="DO1418" s="2"/>
      <c r="DP1418" s="2"/>
      <c r="DQ1418" s="2"/>
      <c r="DR1418" s="2"/>
      <c r="DS1418" s="2"/>
      <c r="DT1418" s="2"/>
      <c r="DU1418" s="2"/>
      <c r="DV1418" s="2"/>
      <c r="DW1418" s="2"/>
      <c r="DX1418" s="2"/>
      <c r="DY1418" s="2"/>
      <c r="DZ1418" s="2"/>
      <c r="EA1418" s="2"/>
      <c r="EB1418" s="2"/>
      <c r="EC1418" s="2"/>
      <c r="ED1418" s="2"/>
      <c r="EE1418" s="2"/>
      <c r="EF1418" s="2"/>
      <c r="EG1418" s="2"/>
      <c r="EH1418" s="2"/>
      <c r="EI1418" s="2"/>
      <c r="EJ1418" s="2"/>
      <c r="EK1418" s="2"/>
      <c r="EL1418" s="2"/>
      <c r="EM1418" s="2"/>
      <c r="EN1418" s="2"/>
      <c r="EO1418" s="2"/>
      <c r="EP1418" s="2"/>
      <c r="EQ1418" s="2"/>
      <c r="ER1418" s="2"/>
      <c r="ES1418" s="2"/>
      <c r="ET1418" s="2"/>
      <c r="EU1418" s="2"/>
      <c r="EV1418" s="2"/>
      <c r="EW1418" s="2"/>
      <c r="EX1418" s="2"/>
      <c r="EY1418" s="2"/>
      <c r="EZ1418" s="2"/>
      <c r="FA1418" s="2"/>
      <c r="FB1418" s="2"/>
      <c r="FC1418" s="2"/>
      <c r="FD1418" s="2"/>
      <c r="FE1418" s="2"/>
      <c r="FF1418" s="2"/>
      <c r="FG1418" s="2"/>
      <c r="FH1418" s="2"/>
      <c r="FI1418" s="2"/>
      <c r="FJ1418" s="2"/>
      <c r="FK1418" s="2"/>
      <c r="FL1418" s="2"/>
      <c r="FM1418" s="2"/>
      <c r="FN1418" s="2"/>
      <c r="FO1418" s="2"/>
      <c r="FP1418" s="2"/>
      <c r="FQ1418" s="2"/>
      <c r="FR1418" s="2"/>
      <c r="FS1418" s="2"/>
      <c r="FT1418" s="2"/>
      <c r="FU1418" s="2"/>
      <c r="FV1418" s="2"/>
      <c r="FW1418" s="2"/>
      <c r="FX1418" s="2"/>
      <c r="FY1418" s="2"/>
      <c r="FZ1418" s="2"/>
      <c r="GA1418" s="2"/>
      <c r="GB1418" s="2"/>
      <c r="GC1418" s="2"/>
      <c r="GD1418" s="2"/>
      <c r="GE1418" s="2"/>
      <c r="GF1418" s="2"/>
      <c r="GG1418" s="2"/>
      <c r="GH1418" s="2"/>
      <c r="GI1418" s="2"/>
      <c r="GJ1418" s="2"/>
      <c r="GK1418" s="2"/>
      <c r="GL1418" s="2"/>
      <c r="GM1418" s="2"/>
      <c r="GN1418" s="2"/>
      <c r="GO1418" s="2"/>
      <c r="GP1418" s="2"/>
      <c r="GQ1418" s="2"/>
      <c r="GR1418" s="2"/>
      <c r="GS1418" s="2"/>
      <c r="GT1418" s="2"/>
      <c r="GU1418" s="2"/>
      <c r="GV1418" s="2"/>
      <c r="GW1418" s="2"/>
      <c r="GX1418" s="2"/>
      <c r="GY1418" s="2"/>
      <c r="GZ1418" s="2"/>
      <c r="HA1418" s="2"/>
      <c r="HB1418" s="2"/>
      <c r="HC1418" s="2"/>
      <c r="HD1418" s="2"/>
      <c r="HE1418" s="2"/>
      <c r="HF1418" s="2"/>
      <c r="HG1418" s="2"/>
      <c r="HH1418" s="2"/>
      <c r="HI1418" s="2"/>
      <c r="HJ1418" s="2"/>
      <c r="HK1418" s="2"/>
      <c r="HL1418" s="2"/>
      <c r="HM1418" s="2"/>
      <c r="HN1418" s="2"/>
      <c r="HO1418" s="2"/>
      <c r="HP1418" s="2"/>
      <c r="HQ1418" s="2"/>
      <c r="HR1418" s="2"/>
      <c r="HS1418" s="2"/>
      <c r="HT1418" s="2"/>
      <c r="HU1418" s="2"/>
      <c r="HV1418" s="2"/>
      <c r="HW1418" s="2"/>
      <c r="HX1418" s="2"/>
      <c r="HY1418" s="2"/>
      <c r="HZ1418" s="2"/>
      <c r="IA1418" s="2"/>
      <c r="IB1418" s="2"/>
      <c r="IC1418" s="2"/>
      <c r="ID1418" s="2"/>
      <c r="IE1418" s="2"/>
      <c r="IF1418" s="2"/>
      <c r="IG1418" s="2"/>
    </row>
    <row r="1419" spans="1:241" s="3" customFormat="1" x14ac:dyDescent="0.25">
      <c r="A1419" s="33"/>
      <c r="B1419" s="29"/>
      <c r="C1419" s="29"/>
      <c r="D1419" s="30"/>
      <c r="E1419" s="29"/>
      <c r="F1419" s="29"/>
      <c r="G1419" s="29"/>
      <c r="H1419" s="29"/>
      <c r="L1419" s="57"/>
      <c r="M1419" s="57"/>
      <c r="N1419" s="57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  <c r="CA1419" s="2"/>
      <c r="CB1419" s="2"/>
      <c r="CC1419" s="2"/>
      <c r="CD1419" s="2"/>
      <c r="CE1419" s="2"/>
      <c r="CF1419" s="2"/>
      <c r="CG1419" s="2"/>
      <c r="CH1419" s="2"/>
      <c r="CI1419" s="2"/>
      <c r="CJ1419" s="2"/>
      <c r="CK1419" s="2"/>
      <c r="CL1419" s="2"/>
      <c r="CM1419" s="2"/>
      <c r="CN1419" s="2"/>
      <c r="CO1419" s="2"/>
      <c r="CP1419" s="2"/>
      <c r="CQ1419" s="2"/>
      <c r="CR1419" s="2"/>
      <c r="CS1419" s="2"/>
      <c r="CT1419" s="2"/>
      <c r="CU1419" s="2"/>
      <c r="CV1419" s="2"/>
      <c r="CW1419" s="2"/>
      <c r="CX1419" s="2"/>
      <c r="CY1419" s="2"/>
      <c r="CZ1419" s="2"/>
      <c r="DA1419" s="2"/>
      <c r="DB1419" s="2"/>
      <c r="DC1419" s="2"/>
      <c r="DD1419" s="2"/>
      <c r="DE1419" s="2"/>
      <c r="DF1419" s="2"/>
      <c r="DG1419" s="2"/>
      <c r="DH1419" s="2"/>
      <c r="DI1419" s="2"/>
      <c r="DJ1419" s="2"/>
      <c r="DK1419" s="2"/>
      <c r="DL1419" s="2"/>
      <c r="DM1419" s="2"/>
      <c r="DN1419" s="2"/>
      <c r="DO1419" s="2"/>
      <c r="DP1419" s="2"/>
      <c r="DQ1419" s="2"/>
      <c r="DR1419" s="2"/>
      <c r="DS1419" s="2"/>
      <c r="DT1419" s="2"/>
      <c r="DU1419" s="2"/>
      <c r="DV1419" s="2"/>
      <c r="DW1419" s="2"/>
      <c r="DX1419" s="2"/>
      <c r="DY1419" s="2"/>
      <c r="DZ1419" s="2"/>
      <c r="EA1419" s="2"/>
      <c r="EB1419" s="2"/>
      <c r="EC1419" s="2"/>
      <c r="ED1419" s="2"/>
      <c r="EE1419" s="2"/>
      <c r="EF1419" s="2"/>
      <c r="EG1419" s="2"/>
      <c r="EH1419" s="2"/>
      <c r="EI1419" s="2"/>
      <c r="EJ1419" s="2"/>
      <c r="EK1419" s="2"/>
      <c r="EL1419" s="2"/>
      <c r="EM1419" s="2"/>
      <c r="EN1419" s="2"/>
      <c r="EO1419" s="2"/>
      <c r="EP1419" s="2"/>
      <c r="EQ1419" s="2"/>
      <c r="ER1419" s="2"/>
      <c r="ES1419" s="2"/>
      <c r="ET1419" s="2"/>
      <c r="EU1419" s="2"/>
      <c r="EV1419" s="2"/>
      <c r="EW1419" s="2"/>
      <c r="EX1419" s="2"/>
      <c r="EY1419" s="2"/>
      <c r="EZ1419" s="2"/>
      <c r="FA1419" s="2"/>
      <c r="FB1419" s="2"/>
      <c r="FC1419" s="2"/>
      <c r="FD1419" s="2"/>
      <c r="FE1419" s="2"/>
      <c r="FF1419" s="2"/>
      <c r="FG1419" s="2"/>
      <c r="FH1419" s="2"/>
      <c r="FI1419" s="2"/>
      <c r="FJ1419" s="2"/>
      <c r="FK1419" s="2"/>
      <c r="FL1419" s="2"/>
      <c r="FM1419" s="2"/>
      <c r="FN1419" s="2"/>
      <c r="FO1419" s="2"/>
      <c r="FP1419" s="2"/>
      <c r="FQ1419" s="2"/>
      <c r="FR1419" s="2"/>
      <c r="FS1419" s="2"/>
      <c r="FT1419" s="2"/>
      <c r="FU1419" s="2"/>
      <c r="FV1419" s="2"/>
      <c r="FW1419" s="2"/>
      <c r="FX1419" s="2"/>
      <c r="FY1419" s="2"/>
      <c r="FZ1419" s="2"/>
      <c r="GA1419" s="2"/>
      <c r="GB1419" s="2"/>
      <c r="GC1419" s="2"/>
      <c r="GD1419" s="2"/>
      <c r="GE1419" s="2"/>
      <c r="GF1419" s="2"/>
      <c r="GG1419" s="2"/>
      <c r="GH1419" s="2"/>
      <c r="GI1419" s="2"/>
      <c r="GJ1419" s="2"/>
      <c r="GK1419" s="2"/>
      <c r="GL1419" s="2"/>
      <c r="GM1419" s="2"/>
      <c r="GN1419" s="2"/>
      <c r="GO1419" s="2"/>
      <c r="GP1419" s="2"/>
      <c r="GQ1419" s="2"/>
      <c r="GR1419" s="2"/>
      <c r="GS1419" s="2"/>
      <c r="GT1419" s="2"/>
      <c r="GU1419" s="2"/>
      <c r="GV1419" s="2"/>
      <c r="GW1419" s="2"/>
      <c r="GX1419" s="2"/>
      <c r="GY1419" s="2"/>
      <c r="GZ1419" s="2"/>
      <c r="HA1419" s="2"/>
      <c r="HB1419" s="2"/>
      <c r="HC1419" s="2"/>
      <c r="HD1419" s="2"/>
      <c r="HE1419" s="2"/>
      <c r="HF1419" s="2"/>
      <c r="HG1419" s="2"/>
      <c r="HH1419" s="2"/>
      <c r="HI1419" s="2"/>
      <c r="HJ1419" s="2"/>
      <c r="HK1419" s="2"/>
      <c r="HL1419" s="2"/>
      <c r="HM1419" s="2"/>
      <c r="HN1419" s="2"/>
      <c r="HO1419" s="2"/>
      <c r="HP1419" s="2"/>
      <c r="HQ1419" s="2"/>
      <c r="HR1419" s="2"/>
      <c r="HS1419" s="2"/>
      <c r="HT1419" s="2"/>
      <c r="HU1419" s="2"/>
      <c r="HV1419" s="2"/>
      <c r="HW1419" s="2"/>
      <c r="HX1419" s="2"/>
      <c r="HY1419" s="2"/>
      <c r="HZ1419" s="2"/>
      <c r="IA1419" s="2"/>
      <c r="IB1419" s="2"/>
      <c r="IC1419" s="2"/>
      <c r="ID1419" s="2"/>
      <c r="IE1419" s="2"/>
      <c r="IF1419" s="2"/>
      <c r="IG1419" s="2"/>
    </row>
    <row r="1420" spans="1:241" s="3" customFormat="1" x14ac:dyDescent="0.25">
      <c r="A1420" s="33"/>
      <c r="B1420" s="29"/>
      <c r="C1420" s="29"/>
      <c r="D1420" s="30"/>
      <c r="E1420" s="29"/>
      <c r="F1420" s="29"/>
      <c r="G1420" s="29"/>
      <c r="H1420" s="29"/>
      <c r="L1420" s="57"/>
      <c r="M1420" s="57"/>
      <c r="N1420" s="57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  <c r="CA1420" s="2"/>
      <c r="CB1420" s="2"/>
      <c r="CC1420" s="2"/>
      <c r="CD1420" s="2"/>
      <c r="CE1420" s="2"/>
      <c r="CF1420" s="2"/>
      <c r="CG1420" s="2"/>
      <c r="CH1420" s="2"/>
      <c r="CI1420" s="2"/>
      <c r="CJ1420" s="2"/>
      <c r="CK1420" s="2"/>
      <c r="CL1420" s="2"/>
      <c r="CM1420" s="2"/>
      <c r="CN1420" s="2"/>
      <c r="CO1420" s="2"/>
      <c r="CP1420" s="2"/>
      <c r="CQ1420" s="2"/>
      <c r="CR1420" s="2"/>
      <c r="CS1420" s="2"/>
      <c r="CT1420" s="2"/>
      <c r="CU1420" s="2"/>
      <c r="CV1420" s="2"/>
      <c r="CW1420" s="2"/>
      <c r="CX1420" s="2"/>
      <c r="CY1420" s="2"/>
      <c r="CZ1420" s="2"/>
      <c r="DA1420" s="2"/>
      <c r="DB1420" s="2"/>
      <c r="DC1420" s="2"/>
      <c r="DD1420" s="2"/>
      <c r="DE1420" s="2"/>
      <c r="DF1420" s="2"/>
      <c r="DG1420" s="2"/>
      <c r="DH1420" s="2"/>
      <c r="DI1420" s="2"/>
      <c r="DJ1420" s="2"/>
      <c r="DK1420" s="2"/>
      <c r="DL1420" s="2"/>
      <c r="DM1420" s="2"/>
      <c r="DN1420" s="2"/>
      <c r="DO1420" s="2"/>
      <c r="DP1420" s="2"/>
      <c r="DQ1420" s="2"/>
      <c r="DR1420" s="2"/>
      <c r="DS1420" s="2"/>
      <c r="DT1420" s="2"/>
      <c r="DU1420" s="2"/>
      <c r="DV1420" s="2"/>
      <c r="DW1420" s="2"/>
      <c r="DX1420" s="2"/>
      <c r="DY1420" s="2"/>
      <c r="DZ1420" s="2"/>
      <c r="EA1420" s="2"/>
      <c r="EB1420" s="2"/>
      <c r="EC1420" s="2"/>
      <c r="ED1420" s="2"/>
      <c r="EE1420" s="2"/>
      <c r="EF1420" s="2"/>
      <c r="EG1420" s="2"/>
      <c r="EH1420" s="2"/>
      <c r="EI1420" s="2"/>
      <c r="EJ1420" s="2"/>
      <c r="EK1420" s="2"/>
      <c r="EL1420" s="2"/>
      <c r="EM1420" s="2"/>
      <c r="EN1420" s="2"/>
      <c r="EO1420" s="2"/>
      <c r="EP1420" s="2"/>
      <c r="EQ1420" s="2"/>
      <c r="ER1420" s="2"/>
      <c r="ES1420" s="2"/>
      <c r="ET1420" s="2"/>
      <c r="EU1420" s="2"/>
      <c r="EV1420" s="2"/>
      <c r="EW1420" s="2"/>
      <c r="EX1420" s="2"/>
      <c r="EY1420" s="2"/>
      <c r="EZ1420" s="2"/>
      <c r="FA1420" s="2"/>
      <c r="FB1420" s="2"/>
      <c r="FC1420" s="2"/>
      <c r="FD1420" s="2"/>
      <c r="FE1420" s="2"/>
      <c r="FF1420" s="2"/>
      <c r="FG1420" s="2"/>
      <c r="FH1420" s="2"/>
      <c r="FI1420" s="2"/>
      <c r="FJ1420" s="2"/>
      <c r="FK1420" s="2"/>
      <c r="FL1420" s="2"/>
      <c r="FM1420" s="2"/>
      <c r="FN1420" s="2"/>
      <c r="FO1420" s="2"/>
      <c r="FP1420" s="2"/>
      <c r="FQ1420" s="2"/>
      <c r="FR1420" s="2"/>
      <c r="FS1420" s="2"/>
      <c r="FT1420" s="2"/>
      <c r="FU1420" s="2"/>
      <c r="FV1420" s="2"/>
      <c r="FW1420" s="2"/>
      <c r="FX1420" s="2"/>
      <c r="FY1420" s="2"/>
      <c r="FZ1420" s="2"/>
      <c r="GA1420" s="2"/>
      <c r="GB1420" s="2"/>
      <c r="GC1420" s="2"/>
      <c r="GD1420" s="2"/>
      <c r="GE1420" s="2"/>
      <c r="GF1420" s="2"/>
      <c r="GG1420" s="2"/>
      <c r="GH1420" s="2"/>
      <c r="GI1420" s="2"/>
      <c r="GJ1420" s="2"/>
      <c r="GK1420" s="2"/>
      <c r="GL1420" s="2"/>
      <c r="GM1420" s="2"/>
      <c r="GN1420" s="2"/>
      <c r="GO1420" s="2"/>
      <c r="GP1420" s="2"/>
      <c r="GQ1420" s="2"/>
      <c r="GR1420" s="2"/>
      <c r="GS1420" s="2"/>
      <c r="GT1420" s="2"/>
      <c r="GU1420" s="2"/>
      <c r="GV1420" s="2"/>
      <c r="GW1420" s="2"/>
      <c r="GX1420" s="2"/>
      <c r="GY1420" s="2"/>
      <c r="GZ1420" s="2"/>
      <c r="HA1420" s="2"/>
      <c r="HB1420" s="2"/>
      <c r="HC1420" s="2"/>
      <c r="HD1420" s="2"/>
      <c r="HE1420" s="2"/>
      <c r="HF1420" s="2"/>
      <c r="HG1420" s="2"/>
      <c r="HH1420" s="2"/>
      <c r="HI1420" s="2"/>
      <c r="HJ1420" s="2"/>
      <c r="HK1420" s="2"/>
      <c r="HL1420" s="2"/>
      <c r="HM1420" s="2"/>
      <c r="HN1420" s="2"/>
      <c r="HO1420" s="2"/>
      <c r="HP1420" s="2"/>
      <c r="HQ1420" s="2"/>
      <c r="HR1420" s="2"/>
      <c r="HS1420" s="2"/>
      <c r="HT1420" s="2"/>
      <c r="HU1420" s="2"/>
      <c r="HV1420" s="2"/>
      <c r="HW1420" s="2"/>
      <c r="HX1420" s="2"/>
      <c r="HY1420" s="2"/>
      <c r="HZ1420" s="2"/>
      <c r="IA1420" s="2"/>
      <c r="IB1420" s="2"/>
      <c r="IC1420" s="2"/>
      <c r="ID1420" s="2"/>
      <c r="IE1420" s="2"/>
      <c r="IF1420" s="2"/>
      <c r="IG1420" s="2"/>
    </row>
    <row r="1421" spans="1:241" s="3" customFormat="1" x14ac:dyDescent="0.25">
      <c r="A1421" s="33"/>
      <c r="B1421" s="29"/>
      <c r="C1421" s="29"/>
      <c r="D1421" s="30"/>
      <c r="E1421" s="29"/>
      <c r="F1421" s="29"/>
      <c r="G1421" s="29"/>
      <c r="H1421" s="29"/>
      <c r="L1421" s="57"/>
      <c r="M1421" s="57"/>
      <c r="N1421" s="57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  <c r="CA1421" s="2"/>
      <c r="CB1421" s="2"/>
      <c r="CC1421" s="2"/>
      <c r="CD1421" s="2"/>
      <c r="CE1421" s="2"/>
      <c r="CF1421" s="2"/>
      <c r="CG1421" s="2"/>
      <c r="CH1421" s="2"/>
      <c r="CI1421" s="2"/>
      <c r="CJ1421" s="2"/>
      <c r="CK1421" s="2"/>
      <c r="CL1421" s="2"/>
      <c r="CM1421" s="2"/>
      <c r="CN1421" s="2"/>
      <c r="CO1421" s="2"/>
      <c r="CP1421" s="2"/>
      <c r="CQ1421" s="2"/>
      <c r="CR1421" s="2"/>
      <c r="CS1421" s="2"/>
      <c r="CT1421" s="2"/>
      <c r="CU1421" s="2"/>
      <c r="CV1421" s="2"/>
      <c r="CW1421" s="2"/>
      <c r="CX1421" s="2"/>
      <c r="CY1421" s="2"/>
      <c r="CZ1421" s="2"/>
      <c r="DA1421" s="2"/>
      <c r="DB1421" s="2"/>
      <c r="DC1421" s="2"/>
      <c r="DD1421" s="2"/>
      <c r="DE1421" s="2"/>
      <c r="DF1421" s="2"/>
      <c r="DG1421" s="2"/>
      <c r="DH1421" s="2"/>
      <c r="DI1421" s="2"/>
      <c r="DJ1421" s="2"/>
      <c r="DK1421" s="2"/>
      <c r="DL1421" s="2"/>
      <c r="DM1421" s="2"/>
      <c r="DN1421" s="2"/>
      <c r="DO1421" s="2"/>
      <c r="DP1421" s="2"/>
      <c r="DQ1421" s="2"/>
      <c r="DR1421" s="2"/>
      <c r="DS1421" s="2"/>
      <c r="DT1421" s="2"/>
      <c r="DU1421" s="2"/>
      <c r="DV1421" s="2"/>
      <c r="DW1421" s="2"/>
      <c r="DX1421" s="2"/>
      <c r="DY1421" s="2"/>
      <c r="DZ1421" s="2"/>
      <c r="EA1421" s="2"/>
      <c r="EB1421" s="2"/>
      <c r="EC1421" s="2"/>
      <c r="ED1421" s="2"/>
      <c r="EE1421" s="2"/>
      <c r="EF1421" s="2"/>
      <c r="EG1421" s="2"/>
      <c r="EH1421" s="2"/>
      <c r="EI1421" s="2"/>
      <c r="EJ1421" s="2"/>
      <c r="EK1421" s="2"/>
      <c r="EL1421" s="2"/>
      <c r="EM1421" s="2"/>
      <c r="EN1421" s="2"/>
      <c r="EO1421" s="2"/>
      <c r="EP1421" s="2"/>
      <c r="EQ1421" s="2"/>
      <c r="ER1421" s="2"/>
      <c r="ES1421" s="2"/>
      <c r="ET1421" s="2"/>
      <c r="EU1421" s="2"/>
      <c r="EV1421" s="2"/>
      <c r="EW1421" s="2"/>
      <c r="EX1421" s="2"/>
      <c r="EY1421" s="2"/>
      <c r="EZ1421" s="2"/>
      <c r="FA1421" s="2"/>
      <c r="FB1421" s="2"/>
      <c r="FC1421" s="2"/>
      <c r="FD1421" s="2"/>
      <c r="FE1421" s="2"/>
      <c r="FF1421" s="2"/>
      <c r="FG1421" s="2"/>
      <c r="FH1421" s="2"/>
      <c r="FI1421" s="2"/>
      <c r="FJ1421" s="2"/>
      <c r="FK1421" s="2"/>
      <c r="FL1421" s="2"/>
      <c r="FM1421" s="2"/>
      <c r="FN1421" s="2"/>
      <c r="FO1421" s="2"/>
      <c r="FP1421" s="2"/>
      <c r="FQ1421" s="2"/>
      <c r="FR1421" s="2"/>
      <c r="FS1421" s="2"/>
      <c r="FT1421" s="2"/>
      <c r="FU1421" s="2"/>
      <c r="FV1421" s="2"/>
      <c r="FW1421" s="2"/>
      <c r="FX1421" s="2"/>
      <c r="FY1421" s="2"/>
      <c r="FZ1421" s="2"/>
      <c r="GA1421" s="2"/>
      <c r="GB1421" s="2"/>
      <c r="GC1421" s="2"/>
      <c r="GD1421" s="2"/>
      <c r="GE1421" s="2"/>
      <c r="GF1421" s="2"/>
      <c r="GG1421" s="2"/>
      <c r="GH1421" s="2"/>
      <c r="GI1421" s="2"/>
      <c r="GJ1421" s="2"/>
      <c r="GK1421" s="2"/>
      <c r="GL1421" s="2"/>
      <c r="GM1421" s="2"/>
      <c r="GN1421" s="2"/>
      <c r="GO1421" s="2"/>
      <c r="GP1421" s="2"/>
      <c r="GQ1421" s="2"/>
      <c r="GR1421" s="2"/>
      <c r="GS1421" s="2"/>
      <c r="GT1421" s="2"/>
      <c r="GU1421" s="2"/>
      <c r="GV1421" s="2"/>
      <c r="GW1421" s="2"/>
      <c r="GX1421" s="2"/>
      <c r="GY1421" s="2"/>
      <c r="GZ1421" s="2"/>
      <c r="HA1421" s="2"/>
      <c r="HB1421" s="2"/>
      <c r="HC1421" s="2"/>
      <c r="HD1421" s="2"/>
      <c r="HE1421" s="2"/>
      <c r="HF1421" s="2"/>
      <c r="HG1421" s="2"/>
      <c r="HH1421" s="2"/>
      <c r="HI1421" s="2"/>
      <c r="HJ1421" s="2"/>
      <c r="HK1421" s="2"/>
      <c r="HL1421" s="2"/>
      <c r="HM1421" s="2"/>
      <c r="HN1421" s="2"/>
      <c r="HO1421" s="2"/>
      <c r="HP1421" s="2"/>
      <c r="HQ1421" s="2"/>
      <c r="HR1421" s="2"/>
      <c r="HS1421" s="2"/>
      <c r="HT1421" s="2"/>
      <c r="HU1421" s="2"/>
      <c r="HV1421" s="2"/>
      <c r="HW1421" s="2"/>
      <c r="HX1421" s="2"/>
      <c r="HY1421" s="2"/>
      <c r="HZ1421" s="2"/>
      <c r="IA1421" s="2"/>
      <c r="IB1421" s="2"/>
      <c r="IC1421" s="2"/>
      <c r="ID1421" s="2"/>
      <c r="IE1421" s="2"/>
      <c r="IF1421" s="2"/>
      <c r="IG1421" s="2"/>
    </row>
    <row r="1422" spans="1:241" s="3" customFormat="1" x14ac:dyDescent="0.25">
      <c r="A1422" s="33"/>
      <c r="B1422" s="29"/>
      <c r="C1422" s="29"/>
      <c r="D1422" s="30"/>
      <c r="E1422" s="29"/>
      <c r="F1422" s="29"/>
      <c r="G1422" s="29"/>
      <c r="H1422" s="29"/>
      <c r="L1422" s="57"/>
      <c r="M1422" s="57"/>
      <c r="N1422" s="57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  <c r="CC1422" s="2"/>
      <c r="CD1422" s="2"/>
      <c r="CE1422" s="2"/>
      <c r="CF1422" s="2"/>
      <c r="CG1422" s="2"/>
      <c r="CH1422" s="2"/>
      <c r="CI1422" s="2"/>
      <c r="CJ1422" s="2"/>
      <c r="CK1422" s="2"/>
      <c r="CL1422" s="2"/>
      <c r="CM1422" s="2"/>
      <c r="CN1422" s="2"/>
      <c r="CO1422" s="2"/>
      <c r="CP1422" s="2"/>
      <c r="CQ1422" s="2"/>
      <c r="CR1422" s="2"/>
      <c r="CS1422" s="2"/>
      <c r="CT1422" s="2"/>
      <c r="CU1422" s="2"/>
      <c r="CV1422" s="2"/>
      <c r="CW1422" s="2"/>
      <c r="CX1422" s="2"/>
      <c r="CY1422" s="2"/>
      <c r="CZ1422" s="2"/>
      <c r="DA1422" s="2"/>
      <c r="DB1422" s="2"/>
      <c r="DC1422" s="2"/>
      <c r="DD1422" s="2"/>
      <c r="DE1422" s="2"/>
      <c r="DF1422" s="2"/>
      <c r="DG1422" s="2"/>
      <c r="DH1422" s="2"/>
      <c r="DI1422" s="2"/>
      <c r="DJ1422" s="2"/>
      <c r="DK1422" s="2"/>
      <c r="DL1422" s="2"/>
      <c r="DM1422" s="2"/>
      <c r="DN1422" s="2"/>
      <c r="DO1422" s="2"/>
      <c r="DP1422" s="2"/>
      <c r="DQ1422" s="2"/>
      <c r="DR1422" s="2"/>
      <c r="DS1422" s="2"/>
      <c r="DT1422" s="2"/>
      <c r="DU1422" s="2"/>
      <c r="DV1422" s="2"/>
      <c r="DW1422" s="2"/>
      <c r="DX1422" s="2"/>
      <c r="DY1422" s="2"/>
      <c r="DZ1422" s="2"/>
      <c r="EA1422" s="2"/>
      <c r="EB1422" s="2"/>
      <c r="EC1422" s="2"/>
      <c r="ED1422" s="2"/>
      <c r="EE1422" s="2"/>
      <c r="EF1422" s="2"/>
      <c r="EG1422" s="2"/>
      <c r="EH1422" s="2"/>
      <c r="EI1422" s="2"/>
      <c r="EJ1422" s="2"/>
      <c r="EK1422" s="2"/>
      <c r="EL1422" s="2"/>
      <c r="EM1422" s="2"/>
      <c r="EN1422" s="2"/>
      <c r="EO1422" s="2"/>
      <c r="EP1422" s="2"/>
      <c r="EQ1422" s="2"/>
      <c r="ER1422" s="2"/>
      <c r="ES1422" s="2"/>
      <c r="ET1422" s="2"/>
      <c r="EU1422" s="2"/>
      <c r="EV1422" s="2"/>
      <c r="EW1422" s="2"/>
      <c r="EX1422" s="2"/>
      <c r="EY1422" s="2"/>
      <c r="EZ1422" s="2"/>
      <c r="FA1422" s="2"/>
      <c r="FB1422" s="2"/>
      <c r="FC1422" s="2"/>
      <c r="FD1422" s="2"/>
      <c r="FE1422" s="2"/>
      <c r="FF1422" s="2"/>
      <c r="FG1422" s="2"/>
      <c r="FH1422" s="2"/>
      <c r="FI1422" s="2"/>
      <c r="FJ1422" s="2"/>
      <c r="FK1422" s="2"/>
      <c r="FL1422" s="2"/>
      <c r="FM1422" s="2"/>
      <c r="FN1422" s="2"/>
      <c r="FO1422" s="2"/>
      <c r="FP1422" s="2"/>
      <c r="FQ1422" s="2"/>
      <c r="FR1422" s="2"/>
      <c r="FS1422" s="2"/>
      <c r="FT1422" s="2"/>
      <c r="FU1422" s="2"/>
      <c r="FV1422" s="2"/>
      <c r="FW1422" s="2"/>
      <c r="FX1422" s="2"/>
      <c r="FY1422" s="2"/>
      <c r="FZ1422" s="2"/>
      <c r="GA1422" s="2"/>
      <c r="GB1422" s="2"/>
      <c r="GC1422" s="2"/>
      <c r="GD1422" s="2"/>
      <c r="GE1422" s="2"/>
      <c r="GF1422" s="2"/>
      <c r="GG1422" s="2"/>
      <c r="GH1422" s="2"/>
      <c r="GI1422" s="2"/>
      <c r="GJ1422" s="2"/>
      <c r="GK1422" s="2"/>
      <c r="GL1422" s="2"/>
      <c r="GM1422" s="2"/>
      <c r="GN1422" s="2"/>
      <c r="GO1422" s="2"/>
      <c r="GP1422" s="2"/>
      <c r="GQ1422" s="2"/>
      <c r="GR1422" s="2"/>
      <c r="GS1422" s="2"/>
      <c r="GT1422" s="2"/>
      <c r="GU1422" s="2"/>
      <c r="GV1422" s="2"/>
      <c r="GW1422" s="2"/>
      <c r="GX1422" s="2"/>
      <c r="GY1422" s="2"/>
      <c r="GZ1422" s="2"/>
      <c r="HA1422" s="2"/>
      <c r="HB1422" s="2"/>
      <c r="HC1422" s="2"/>
      <c r="HD1422" s="2"/>
      <c r="HE1422" s="2"/>
      <c r="HF1422" s="2"/>
      <c r="HG1422" s="2"/>
      <c r="HH1422" s="2"/>
      <c r="HI1422" s="2"/>
      <c r="HJ1422" s="2"/>
      <c r="HK1422" s="2"/>
      <c r="HL1422" s="2"/>
      <c r="HM1422" s="2"/>
      <c r="HN1422" s="2"/>
      <c r="HO1422" s="2"/>
      <c r="HP1422" s="2"/>
      <c r="HQ1422" s="2"/>
      <c r="HR1422" s="2"/>
      <c r="HS1422" s="2"/>
      <c r="HT1422" s="2"/>
      <c r="HU1422" s="2"/>
      <c r="HV1422" s="2"/>
      <c r="HW1422" s="2"/>
      <c r="HX1422" s="2"/>
      <c r="HY1422" s="2"/>
      <c r="HZ1422" s="2"/>
      <c r="IA1422" s="2"/>
      <c r="IB1422" s="2"/>
      <c r="IC1422" s="2"/>
      <c r="ID1422" s="2"/>
      <c r="IE1422" s="2"/>
      <c r="IF1422" s="2"/>
      <c r="IG1422" s="2"/>
    </row>
    <row r="1423" spans="1:241" s="3" customFormat="1" x14ac:dyDescent="0.25">
      <c r="A1423" s="33"/>
      <c r="B1423" s="29"/>
      <c r="C1423" s="29"/>
      <c r="D1423" s="30"/>
      <c r="E1423" s="29"/>
      <c r="F1423" s="29"/>
      <c r="G1423" s="29"/>
      <c r="H1423" s="29"/>
      <c r="L1423" s="57"/>
      <c r="M1423" s="57"/>
      <c r="N1423" s="57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  <c r="CB1423" s="2"/>
      <c r="CC1423" s="2"/>
      <c r="CD1423" s="2"/>
      <c r="CE1423" s="2"/>
      <c r="CF1423" s="2"/>
      <c r="CG1423" s="2"/>
      <c r="CH1423" s="2"/>
      <c r="CI1423" s="2"/>
      <c r="CJ1423" s="2"/>
      <c r="CK1423" s="2"/>
      <c r="CL1423" s="2"/>
      <c r="CM1423" s="2"/>
      <c r="CN1423" s="2"/>
      <c r="CO1423" s="2"/>
      <c r="CP1423" s="2"/>
      <c r="CQ1423" s="2"/>
      <c r="CR1423" s="2"/>
      <c r="CS1423" s="2"/>
      <c r="CT1423" s="2"/>
      <c r="CU1423" s="2"/>
      <c r="CV1423" s="2"/>
      <c r="CW1423" s="2"/>
      <c r="CX1423" s="2"/>
      <c r="CY1423" s="2"/>
      <c r="CZ1423" s="2"/>
      <c r="DA1423" s="2"/>
      <c r="DB1423" s="2"/>
      <c r="DC1423" s="2"/>
      <c r="DD1423" s="2"/>
      <c r="DE1423" s="2"/>
      <c r="DF1423" s="2"/>
      <c r="DG1423" s="2"/>
      <c r="DH1423" s="2"/>
      <c r="DI1423" s="2"/>
      <c r="DJ1423" s="2"/>
      <c r="DK1423" s="2"/>
      <c r="DL1423" s="2"/>
      <c r="DM1423" s="2"/>
      <c r="DN1423" s="2"/>
      <c r="DO1423" s="2"/>
      <c r="DP1423" s="2"/>
      <c r="DQ1423" s="2"/>
      <c r="DR1423" s="2"/>
      <c r="DS1423" s="2"/>
      <c r="DT1423" s="2"/>
      <c r="DU1423" s="2"/>
      <c r="DV1423" s="2"/>
      <c r="DW1423" s="2"/>
      <c r="DX1423" s="2"/>
      <c r="DY1423" s="2"/>
      <c r="DZ1423" s="2"/>
      <c r="EA1423" s="2"/>
      <c r="EB1423" s="2"/>
      <c r="EC1423" s="2"/>
      <c r="ED1423" s="2"/>
      <c r="EE1423" s="2"/>
      <c r="EF1423" s="2"/>
      <c r="EG1423" s="2"/>
      <c r="EH1423" s="2"/>
      <c r="EI1423" s="2"/>
      <c r="EJ1423" s="2"/>
      <c r="EK1423" s="2"/>
      <c r="EL1423" s="2"/>
      <c r="EM1423" s="2"/>
      <c r="EN1423" s="2"/>
      <c r="EO1423" s="2"/>
      <c r="EP1423" s="2"/>
      <c r="EQ1423" s="2"/>
      <c r="ER1423" s="2"/>
      <c r="ES1423" s="2"/>
      <c r="ET1423" s="2"/>
      <c r="EU1423" s="2"/>
      <c r="EV1423" s="2"/>
      <c r="EW1423" s="2"/>
      <c r="EX1423" s="2"/>
      <c r="EY1423" s="2"/>
      <c r="EZ1423" s="2"/>
      <c r="FA1423" s="2"/>
      <c r="FB1423" s="2"/>
      <c r="FC1423" s="2"/>
      <c r="FD1423" s="2"/>
      <c r="FE1423" s="2"/>
      <c r="FF1423" s="2"/>
      <c r="FG1423" s="2"/>
      <c r="FH1423" s="2"/>
      <c r="FI1423" s="2"/>
      <c r="FJ1423" s="2"/>
      <c r="FK1423" s="2"/>
      <c r="FL1423" s="2"/>
      <c r="FM1423" s="2"/>
      <c r="FN1423" s="2"/>
      <c r="FO1423" s="2"/>
      <c r="FP1423" s="2"/>
      <c r="FQ1423" s="2"/>
      <c r="FR1423" s="2"/>
      <c r="FS1423" s="2"/>
      <c r="FT1423" s="2"/>
      <c r="FU1423" s="2"/>
      <c r="FV1423" s="2"/>
      <c r="FW1423" s="2"/>
      <c r="FX1423" s="2"/>
      <c r="FY1423" s="2"/>
      <c r="FZ1423" s="2"/>
      <c r="GA1423" s="2"/>
      <c r="GB1423" s="2"/>
      <c r="GC1423" s="2"/>
      <c r="GD1423" s="2"/>
      <c r="GE1423" s="2"/>
      <c r="GF1423" s="2"/>
      <c r="GG1423" s="2"/>
      <c r="GH1423" s="2"/>
      <c r="GI1423" s="2"/>
      <c r="GJ1423" s="2"/>
      <c r="GK1423" s="2"/>
      <c r="GL1423" s="2"/>
      <c r="GM1423" s="2"/>
      <c r="GN1423" s="2"/>
      <c r="GO1423" s="2"/>
      <c r="GP1423" s="2"/>
      <c r="GQ1423" s="2"/>
      <c r="GR1423" s="2"/>
      <c r="GS1423" s="2"/>
      <c r="GT1423" s="2"/>
      <c r="GU1423" s="2"/>
      <c r="GV1423" s="2"/>
      <c r="GW1423" s="2"/>
      <c r="GX1423" s="2"/>
      <c r="GY1423" s="2"/>
      <c r="GZ1423" s="2"/>
      <c r="HA1423" s="2"/>
      <c r="HB1423" s="2"/>
      <c r="HC1423" s="2"/>
      <c r="HD1423" s="2"/>
      <c r="HE1423" s="2"/>
      <c r="HF1423" s="2"/>
      <c r="HG1423" s="2"/>
      <c r="HH1423" s="2"/>
      <c r="HI1423" s="2"/>
      <c r="HJ1423" s="2"/>
      <c r="HK1423" s="2"/>
      <c r="HL1423" s="2"/>
      <c r="HM1423" s="2"/>
      <c r="HN1423" s="2"/>
      <c r="HO1423" s="2"/>
      <c r="HP1423" s="2"/>
      <c r="HQ1423" s="2"/>
      <c r="HR1423" s="2"/>
      <c r="HS1423" s="2"/>
      <c r="HT1423" s="2"/>
      <c r="HU1423" s="2"/>
      <c r="HV1423" s="2"/>
      <c r="HW1423" s="2"/>
      <c r="HX1423" s="2"/>
      <c r="HY1423" s="2"/>
      <c r="HZ1423" s="2"/>
      <c r="IA1423" s="2"/>
      <c r="IB1423" s="2"/>
      <c r="IC1423" s="2"/>
      <c r="ID1423" s="2"/>
      <c r="IE1423" s="2"/>
      <c r="IF1423" s="2"/>
      <c r="IG1423" s="2"/>
    </row>
    <row r="1424" spans="1:241" s="3" customFormat="1" x14ac:dyDescent="0.25">
      <c r="A1424" s="33"/>
      <c r="B1424" s="29"/>
      <c r="C1424" s="29"/>
      <c r="D1424" s="30"/>
      <c r="E1424" s="29"/>
      <c r="F1424" s="29"/>
      <c r="G1424" s="29"/>
      <c r="H1424" s="29"/>
      <c r="L1424" s="57"/>
      <c r="M1424" s="57"/>
      <c r="N1424" s="57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  <c r="CC1424" s="2"/>
      <c r="CD1424" s="2"/>
      <c r="CE1424" s="2"/>
      <c r="CF1424" s="2"/>
      <c r="CG1424" s="2"/>
      <c r="CH1424" s="2"/>
      <c r="CI1424" s="2"/>
      <c r="CJ1424" s="2"/>
      <c r="CK1424" s="2"/>
      <c r="CL1424" s="2"/>
      <c r="CM1424" s="2"/>
      <c r="CN1424" s="2"/>
      <c r="CO1424" s="2"/>
      <c r="CP1424" s="2"/>
      <c r="CQ1424" s="2"/>
      <c r="CR1424" s="2"/>
      <c r="CS1424" s="2"/>
      <c r="CT1424" s="2"/>
      <c r="CU1424" s="2"/>
      <c r="CV1424" s="2"/>
      <c r="CW1424" s="2"/>
      <c r="CX1424" s="2"/>
      <c r="CY1424" s="2"/>
      <c r="CZ1424" s="2"/>
      <c r="DA1424" s="2"/>
      <c r="DB1424" s="2"/>
      <c r="DC1424" s="2"/>
      <c r="DD1424" s="2"/>
      <c r="DE1424" s="2"/>
      <c r="DF1424" s="2"/>
      <c r="DG1424" s="2"/>
      <c r="DH1424" s="2"/>
      <c r="DI1424" s="2"/>
      <c r="DJ1424" s="2"/>
      <c r="DK1424" s="2"/>
      <c r="DL1424" s="2"/>
      <c r="DM1424" s="2"/>
      <c r="DN1424" s="2"/>
      <c r="DO1424" s="2"/>
      <c r="DP1424" s="2"/>
      <c r="DQ1424" s="2"/>
      <c r="DR1424" s="2"/>
      <c r="DS1424" s="2"/>
      <c r="DT1424" s="2"/>
      <c r="DU1424" s="2"/>
      <c r="DV1424" s="2"/>
      <c r="DW1424" s="2"/>
      <c r="DX1424" s="2"/>
      <c r="DY1424" s="2"/>
      <c r="DZ1424" s="2"/>
      <c r="EA1424" s="2"/>
      <c r="EB1424" s="2"/>
      <c r="EC1424" s="2"/>
      <c r="ED1424" s="2"/>
      <c r="EE1424" s="2"/>
      <c r="EF1424" s="2"/>
      <c r="EG1424" s="2"/>
      <c r="EH1424" s="2"/>
      <c r="EI1424" s="2"/>
      <c r="EJ1424" s="2"/>
      <c r="EK1424" s="2"/>
      <c r="EL1424" s="2"/>
      <c r="EM1424" s="2"/>
      <c r="EN1424" s="2"/>
      <c r="EO1424" s="2"/>
      <c r="EP1424" s="2"/>
      <c r="EQ1424" s="2"/>
      <c r="ER1424" s="2"/>
      <c r="ES1424" s="2"/>
      <c r="ET1424" s="2"/>
      <c r="EU1424" s="2"/>
      <c r="EV1424" s="2"/>
      <c r="EW1424" s="2"/>
      <c r="EX1424" s="2"/>
      <c r="EY1424" s="2"/>
      <c r="EZ1424" s="2"/>
      <c r="FA1424" s="2"/>
      <c r="FB1424" s="2"/>
      <c r="FC1424" s="2"/>
      <c r="FD1424" s="2"/>
      <c r="FE1424" s="2"/>
      <c r="FF1424" s="2"/>
      <c r="FG1424" s="2"/>
      <c r="FH1424" s="2"/>
      <c r="FI1424" s="2"/>
      <c r="FJ1424" s="2"/>
      <c r="FK1424" s="2"/>
      <c r="FL1424" s="2"/>
      <c r="FM1424" s="2"/>
      <c r="FN1424" s="2"/>
      <c r="FO1424" s="2"/>
      <c r="FP1424" s="2"/>
      <c r="FQ1424" s="2"/>
      <c r="FR1424" s="2"/>
      <c r="FS1424" s="2"/>
      <c r="FT1424" s="2"/>
      <c r="FU1424" s="2"/>
      <c r="FV1424" s="2"/>
      <c r="FW1424" s="2"/>
      <c r="FX1424" s="2"/>
      <c r="FY1424" s="2"/>
      <c r="FZ1424" s="2"/>
      <c r="GA1424" s="2"/>
      <c r="GB1424" s="2"/>
      <c r="GC1424" s="2"/>
      <c r="GD1424" s="2"/>
      <c r="GE1424" s="2"/>
      <c r="GF1424" s="2"/>
      <c r="GG1424" s="2"/>
      <c r="GH1424" s="2"/>
      <c r="GI1424" s="2"/>
      <c r="GJ1424" s="2"/>
      <c r="GK1424" s="2"/>
      <c r="GL1424" s="2"/>
      <c r="GM1424" s="2"/>
      <c r="GN1424" s="2"/>
      <c r="GO1424" s="2"/>
      <c r="GP1424" s="2"/>
      <c r="GQ1424" s="2"/>
      <c r="GR1424" s="2"/>
      <c r="GS1424" s="2"/>
      <c r="GT1424" s="2"/>
      <c r="GU1424" s="2"/>
      <c r="GV1424" s="2"/>
      <c r="GW1424" s="2"/>
      <c r="GX1424" s="2"/>
      <c r="GY1424" s="2"/>
      <c r="GZ1424" s="2"/>
      <c r="HA1424" s="2"/>
      <c r="HB1424" s="2"/>
      <c r="HC1424" s="2"/>
      <c r="HD1424" s="2"/>
      <c r="HE1424" s="2"/>
      <c r="HF1424" s="2"/>
      <c r="HG1424" s="2"/>
      <c r="HH1424" s="2"/>
      <c r="HI1424" s="2"/>
      <c r="HJ1424" s="2"/>
      <c r="HK1424" s="2"/>
      <c r="HL1424" s="2"/>
      <c r="HM1424" s="2"/>
      <c r="HN1424" s="2"/>
      <c r="HO1424" s="2"/>
      <c r="HP1424" s="2"/>
      <c r="HQ1424" s="2"/>
      <c r="HR1424" s="2"/>
      <c r="HS1424" s="2"/>
      <c r="HT1424" s="2"/>
      <c r="HU1424" s="2"/>
      <c r="HV1424" s="2"/>
      <c r="HW1424" s="2"/>
      <c r="HX1424" s="2"/>
      <c r="HY1424" s="2"/>
      <c r="HZ1424" s="2"/>
      <c r="IA1424" s="2"/>
      <c r="IB1424" s="2"/>
      <c r="IC1424" s="2"/>
      <c r="ID1424" s="2"/>
      <c r="IE1424" s="2"/>
      <c r="IF1424" s="2"/>
      <c r="IG1424" s="2"/>
    </row>
    <row r="1425" spans="1:241" s="3" customFormat="1" x14ac:dyDescent="0.25">
      <c r="A1425" s="33"/>
      <c r="B1425" s="29"/>
      <c r="C1425" s="29"/>
      <c r="D1425" s="30"/>
      <c r="E1425" s="29"/>
      <c r="F1425" s="29"/>
      <c r="G1425" s="29"/>
      <c r="H1425" s="29"/>
      <c r="L1425" s="57"/>
      <c r="M1425" s="57"/>
      <c r="N1425" s="57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  <c r="CC1425" s="2"/>
      <c r="CD1425" s="2"/>
      <c r="CE1425" s="2"/>
      <c r="CF1425" s="2"/>
      <c r="CG1425" s="2"/>
      <c r="CH1425" s="2"/>
      <c r="CI1425" s="2"/>
      <c r="CJ1425" s="2"/>
      <c r="CK1425" s="2"/>
      <c r="CL1425" s="2"/>
      <c r="CM1425" s="2"/>
      <c r="CN1425" s="2"/>
      <c r="CO1425" s="2"/>
      <c r="CP1425" s="2"/>
      <c r="CQ1425" s="2"/>
      <c r="CR1425" s="2"/>
      <c r="CS1425" s="2"/>
      <c r="CT1425" s="2"/>
      <c r="CU1425" s="2"/>
      <c r="CV1425" s="2"/>
      <c r="CW1425" s="2"/>
      <c r="CX1425" s="2"/>
      <c r="CY1425" s="2"/>
      <c r="CZ1425" s="2"/>
      <c r="DA1425" s="2"/>
      <c r="DB1425" s="2"/>
      <c r="DC1425" s="2"/>
      <c r="DD1425" s="2"/>
      <c r="DE1425" s="2"/>
      <c r="DF1425" s="2"/>
      <c r="DG1425" s="2"/>
      <c r="DH1425" s="2"/>
      <c r="DI1425" s="2"/>
      <c r="DJ1425" s="2"/>
      <c r="DK1425" s="2"/>
      <c r="DL1425" s="2"/>
      <c r="DM1425" s="2"/>
      <c r="DN1425" s="2"/>
      <c r="DO1425" s="2"/>
      <c r="DP1425" s="2"/>
      <c r="DQ1425" s="2"/>
      <c r="DR1425" s="2"/>
      <c r="DS1425" s="2"/>
      <c r="DT1425" s="2"/>
      <c r="DU1425" s="2"/>
      <c r="DV1425" s="2"/>
      <c r="DW1425" s="2"/>
      <c r="DX1425" s="2"/>
      <c r="DY1425" s="2"/>
      <c r="DZ1425" s="2"/>
      <c r="EA1425" s="2"/>
      <c r="EB1425" s="2"/>
      <c r="EC1425" s="2"/>
      <c r="ED1425" s="2"/>
      <c r="EE1425" s="2"/>
      <c r="EF1425" s="2"/>
      <c r="EG1425" s="2"/>
      <c r="EH1425" s="2"/>
      <c r="EI1425" s="2"/>
      <c r="EJ1425" s="2"/>
      <c r="EK1425" s="2"/>
      <c r="EL1425" s="2"/>
      <c r="EM1425" s="2"/>
      <c r="EN1425" s="2"/>
      <c r="EO1425" s="2"/>
      <c r="EP1425" s="2"/>
      <c r="EQ1425" s="2"/>
      <c r="ER1425" s="2"/>
      <c r="ES1425" s="2"/>
      <c r="ET1425" s="2"/>
      <c r="EU1425" s="2"/>
      <c r="EV1425" s="2"/>
      <c r="EW1425" s="2"/>
      <c r="EX1425" s="2"/>
      <c r="EY1425" s="2"/>
      <c r="EZ1425" s="2"/>
      <c r="FA1425" s="2"/>
      <c r="FB1425" s="2"/>
      <c r="FC1425" s="2"/>
      <c r="FD1425" s="2"/>
      <c r="FE1425" s="2"/>
      <c r="FF1425" s="2"/>
      <c r="FG1425" s="2"/>
      <c r="FH1425" s="2"/>
      <c r="FI1425" s="2"/>
      <c r="FJ1425" s="2"/>
      <c r="FK1425" s="2"/>
      <c r="FL1425" s="2"/>
      <c r="FM1425" s="2"/>
      <c r="FN1425" s="2"/>
      <c r="FO1425" s="2"/>
      <c r="FP1425" s="2"/>
      <c r="FQ1425" s="2"/>
      <c r="FR1425" s="2"/>
      <c r="FS1425" s="2"/>
      <c r="FT1425" s="2"/>
      <c r="FU1425" s="2"/>
      <c r="FV1425" s="2"/>
      <c r="FW1425" s="2"/>
      <c r="FX1425" s="2"/>
      <c r="FY1425" s="2"/>
      <c r="FZ1425" s="2"/>
      <c r="GA1425" s="2"/>
      <c r="GB1425" s="2"/>
      <c r="GC1425" s="2"/>
      <c r="GD1425" s="2"/>
      <c r="GE1425" s="2"/>
      <c r="GF1425" s="2"/>
      <c r="GG1425" s="2"/>
      <c r="GH1425" s="2"/>
      <c r="GI1425" s="2"/>
      <c r="GJ1425" s="2"/>
      <c r="GK1425" s="2"/>
      <c r="GL1425" s="2"/>
      <c r="GM1425" s="2"/>
      <c r="GN1425" s="2"/>
      <c r="GO1425" s="2"/>
      <c r="GP1425" s="2"/>
      <c r="GQ1425" s="2"/>
      <c r="GR1425" s="2"/>
      <c r="GS1425" s="2"/>
      <c r="GT1425" s="2"/>
      <c r="GU1425" s="2"/>
      <c r="GV1425" s="2"/>
      <c r="GW1425" s="2"/>
      <c r="GX1425" s="2"/>
      <c r="GY1425" s="2"/>
      <c r="GZ1425" s="2"/>
      <c r="HA1425" s="2"/>
      <c r="HB1425" s="2"/>
      <c r="HC1425" s="2"/>
      <c r="HD1425" s="2"/>
      <c r="HE1425" s="2"/>
      <c r="HF1425" s="2"/>
      <c r="HG1425" s="2"/>
      <c r="HH1425" s="2"/>
      <c r="HI1425" s="2"/>
      <c r="HJ1425" s="2"/>
      <c r="HK1425" s="2"/>
      <c r="HL1425" s="2"/>
      <c r="HM1425" s="2"/>
      <c r="HN1425" s="2"/>
      <c r="HO1425" s="2"/>
      <c r="HP1425" s="2"/>
      <c r="HQ1425" s="2"/>
      <c r="HR1425" s="2"/>
      <c r="HS1425" s="2"/>
      <c r="HT1425" s="2"/>
      <c r="HU1425" s="2"/>
      <c r="HV1425" s="2"/>
      <c r="HW1425" s="2"/>
      <c r="HX1425" s="2"/>
      <c r="HY1425" s="2"/>
      <c r="HZ1425" s="2"/>
      <c r="IA1425" s="2"/>
      <c r="IB1425" s="2"/>
      <c r="IC1425" s="2"/>
      <c r="ID1425" s="2"/>
      <c r="IE1425" s="2"/>
      <c r="IF1425" s="2"/>
      <c r="IG1425" s="2"/>
    </row>
    <row r="1426" spans="1:241" s="3" customFormat="1" x14ac:dyDescent="0.25">
      <c r="A1426" s="33"/>
      <c r="B1426" s="29"/>
      <c r="C1426" s="29"/>
      <c r="D1426" s="30"/>
      <c r="E1426" s="29"/>
      <c r="F1426" s="29"/>
      <c r="G1426" s="29"/>
      <c r="H1426" s="29"/>
      <c r="L1426" s="57"/>
      <c r="M1426" s="57"/>
      <c r="N1426" s="57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  <c r="CC1426" s="2"/>
      <c r="CD1426" s="2"/>
      <c r="CE1426" s="2"/>
      <c r="CF1426" s="2"/>
      <c r="CG1426" s="2"/>
      <c r="CH1426" s="2"/>
      <c r="CI1426" s="2"/>
      <c r="CJ1426" s="2"/>
      <c r="CK1426" s="2"/>
      <c r="CL1426" s="2"/>
      <c r="CM1426" s="2"/>
      <c r="CN1426" s="2"/>
      <c r="CO1426" s="2"/>
      <c r="CP1426" s="2"/>
      <c r="CQ1426" s="2"/>
      <c r="CR1426" s="2"/>
      <c r="CS1426" s="2"/>
      <c r="CT1426" s="2"/>
      <c r="CU1426" s="2"/>
      <c r="CV1426" s="2"/>
      <c r="CW1426" s="2"/>
      <c r="CX1426" s="2"/>
      <c r="CY1426" s="2"/>
      <c r="CZ1426" s="2"/>
      <c r="DA1426" s="2"/>
      <c r="DB1426" s="2"/>
      <c r="DC1426" s="2"/>
      <c r="DD1426" s="2"/>
      <c r="DE1426" s="2"/>
      <c r="DF1426" s="2"/>
      <c r="DG1426" s="2"/>
      <c r="DH1426" s="2"/>
      <c r="DI1426" s="2"/>
      <c r="DJ1426" s="2"/>
      <c r="DK1426" s="2"/>
      <c r="DL1426" s="2"/>
      <c r="DM1426" s="2"/>
      <c r="DN1426" s="2"/>
      <c r="DO1426" s="2"/>
      <c r="DP1426" s="2"/>
      <c r="DQ1426" s="2"/>
      <c r="DR1426" s="2"/>
      <c r="DS1426" s="2"/>
      <c r="DT1426" s="2"/>
      <c r="DU1426" s="2"/>
      <c r="DV1426" s="2"/>
      <c r="DW1426" s="2"/>
      <c r="DX1426" s="2"/>
      <c r="DY1426" s="2"/>
      <c r="DZ1426" s="2"/>
      <c r="EA1426" s="2"/>
      <c r="EB1426" s="2"/>
      <c r="EC1426" s="2"/>
      <c r="ED1426" s="2"/>
      <c r="EE1426" s="2"/>
      <c r="EF1426" s="2"/>
      <c r="EG1426" s="2"/>
      <c r="EH1426" s="2"/>
      <c r="EI1426" s="2"/>
      <c r="EJ1426" s="2"/>
      <c r="EK1426" s="2"/>
      <c r="EL1426" s="2"/>
      <c r="EM1426" s="2"/>
      <c r="EN1426" s="2"/>
      <c r="EO1426" s="2"/>
      <c r="EP1426" s="2"/>
      <c r="EQ1426" s="2"/>
      <c r="ER1426" s="2"/>
      <c r="ES1426" s="2"/>
      <c r="ET1426" s="2"/>
      <c r="EU1426" s="2"/>
      <c r="EV1426" s="2"/>
      <c r="EW1426" s="2"/>
      <c r="EX1426" s="2"/>
      <c r="EY1426" s="2"/>
      <c r="EZ1426" s="2"/>
      <c r="FA1426" s="2"/>
      <c r="FB1426" s="2"/>
      <c r="FC1426" s="2"/>
      <c r="FD1426" s="2"/>
      <c r="FE1426" s="2"/>
      <c r="FF1426" s="2"/>
      <c r="FG1426" s="2"/>
      <c r="FH1426" s="2"/>
      <c r="FI1426" s="2"/>
      <c r="FJ1426" s="2"/>
      <c r="FK1426" s="2"/>
      <c r="FL1426" s="2"/>
      <c r="FM1426" s="2"/>
      <c r="FN1426" s="2"/>
      <c r="FO1426" s="2"/>
      <c r="FP1426" s="2"/>
      <c r="FQ1426" s="2"/>
      <c r="FR1426" s="2"/>
      <c r="FS1426" s="2"/>
      <c r="FT1426" s="2"/>
      <c r="FU1426" s="2"/>
      <c r="FV1426" s="2"/>
      <c r="FW1426" s="2"/>
      <c r="FX1426" s="2"/>
      <c r="FY1426" s="2"/>
      <c r="FZ1426" s="2"/>
      <c r="GA1426" s="2"/>
      <c r="GB1426" s="2"/>
      <c r="GC1426" s="2"/>
      <c r="GD1426" s="2"/>
      <c r="GE1426" s="2"/>
      <c r="GF1426" s="2"/>
      <c r="GG1426" s="2"/>
      <c r="GH1426" s="2"/>
      <c r="GI1426" s="2"/>
      <c r="GJ1426" s="2"/>
      <c r="GK1426" s="2"/>
      <c r="GL1426" s="2"/>
      <c r="GM1426" s="2"/>
      <c r="GN1426" s="2"/>
      <c r="GO1426" s="2"/>
      <c r="GP1426" s="2"/>
      <c r="GQ1426" s="2"/>
      <c r="GR1426" s="2"/>
      <c r="GS1426" s="2"/>
      <c r="GT1426" s="2"/>
      <c r="GU1426" s="2"/>
      <c r="GV1426" s="2"/>
      <c r="GW1426" s="2"/>
      <c r="GX1426" s="2"/>
      <c r="GY1426" s="2"/>
      <c r="GZ1426" s="2"/>
      <c r="HA1426" s="2"/>
      <c r="HB1426" s="2"/>
      <c r="HC1426" s="2"/>
      <c r="HD1426" s="2"/>
      <c r="HE1426" s="2"/>
      <c r="HF1426" s="2"/>
      <c r="HG1426" s="2"/>
      <c r="HH1426" s="2"/>
      <c r="HI1426" s="2"/>
      <c r="HJ1426" s="2"/>
      <c r="HK1426" s="2"/>
      <c r="HL1426" s="2"/>
      <c r="HM1426" s="2"/>
      <c r="HN1426" s="2"/>
      <c r="HO1426" s="2"/>
      <c r="HP1426" s="2"/>
      <c r="HQ1426" s="2"/>
      <c r="HR1426" s="2"/>
      <c r="HS1426" s="2"/>
      <c r="HT1426" s="2"/>
      <c r="HU1426" s="2"/>
      <c r="HV1426" s="2"/>
      <c r="HW1426" s="2"/>
      <c r="HX1426" s="2"/>
      <c r="HY1426" s="2"/>
      <c r="HZ1426" s="2"/>
      <c r="IA1426" s="2"/>
      <c r="IB1426" s="2"/>
      <c r="IC1426" s="2"/>
      <c r="ID1426" s="2"/>
      <c r="IE1426" s="2"/>
      <c r="IF1426" s="2"/>
      <c r="IG1426" s="2"/>
    </row>
    <row r="1427" spans="1:241" s="3" customFormat="1" x14ac:dyDescent="0.25">
      <c r="A1427" s="33"/>
      <c r="B1427" s="29"/>
      <c r="C1427" s="29"/>
      <c r="D1427" s="30"/>
      <c r="E1427" s="29"/>
      <c r="F1427" s="29"/>
      <c r="G1427" s="29"/>
      <c r="H1427" s="29"/>
      <c r="L1427" s="57"/>
      <c r="M1427" s="57"/>
      <c r="N1427" s="57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  <c r="CA1427" s="2"/>
      <c r="CB1427" s="2"/>
      <c r="CC1427" s="2"/>
      <c r="CD1427" s="2"/>
      <c r="CE1427" s="2"/>
      <c r="CF1427" s="2"/>
      <c r="CG1427" s="2"/>
      <c r="CH1427" s="2"/>
      <c r="CI1427" s="2"/>
      <c r="CJ1427" s="2"/>
      <c r="CK1427" s="2"/>
      <c r="CL1427" s="2"/>
      <c r="CM1427" s="2"/>
      <c r="CN1427" s="2"/>
      <c r="CO1427" s="2"/>
      <c r="CP1427" s="2"/>
      <c r="CQ1427" s="2"/>
      <c r="CR1427" s="2"/>
      <c r="CS1427" s="2"/>
      <c r="CT1427" s="2"/>
      <c r="CU1427" s="2"/>
      <c r="CV1427" s="2"/>
      <c r="CW1427" s="2"/>
      <c r="CX1427" s="2"/>
      <c r="CY1427" s="2"/>
      <c r="CZ1427" s="2"/>
      <c r="DA1427" s="2"/>
      <c r="DB1427" s="2"/>
      <c r="DC1427" s="2"/>
      <c r="DD1427" s="2"/>
      <c r="DE1427" s="2"/>
      <c r="DF1427" s="2"/>
      <c r="DG1427" s="2"/>
      <c r="DH1427" s="2"/>
      <c r="DI1427" s="2"/>
      <c r="DJ1427" s="2"/>
      <c r="DK1427" s="2"/>
      <c r="DL1427" s="2"/>
      <c r="DM1427" s="2"/>
      <c r="DN1427" s="2"/>
      <c r="DO1427" s="2"/>
      <c r="DP1427" s="2"/>
      <c r="DQ1427" s="2"/>
      <c r="DR1427" s="2"/>
      <c r="DS1427" s="2"/>
      <c r="DT1427" s="2"/>
      <c r="DU1427" s="2"/>
      <c r="DV1427" s="2"/>
      <c r="DW1427" s="2"/>
      <c r="DX1427" s="2"/>
      <c r="DY1427" s="2"/>
      <c r="DZ1427" s="2"/>
      <c r="EA1427" s="2"/>
      <c r="EB1427" s="2"/>
      <c r="EC1427" s="2"/>
      <c r="ED1427" s="2"/>
      <c r="EE1427" s="2"/>
      <c r="EF1427" s="2"/>
      <c r="EG1427" s="2"/>
      <c r="EH1427" s="2"/>
      <c r="EI1427" s="2"/>
      <c r="EJ1427" s="2"/>
      <c r="EK1427" s="2"/>
      <c r="EL1427" s="2"/>
      <c r="EM1427" s="2"/>
      <c r="EN1427" s="2"/>
      <c r="EO1427" s="2"/>
      <c r="EP1427" s="2"/>
      <c r="EQ1427" s="2"/>
      <c r="ER1427" s="2"/>
      <c r="ES1427" s="2"/>
      <c r="ET1427" s="2"/>
      <c r="EU1427" s="2"/>
      <c r="EV1427" s="2"/>
      <c r="EW1427" s="2"/>
      <c r="EX1427" s="2"/>
      <c r="EY1427" s="2"/>
      <c r="EZ1427" s="2"/>
      <c r="FA1427" s="2"/>
      <c r="FB1427" s="2"/>
      <c r="FC1427" s="2"/>
      <c r="FD1427" s="2"/>
      <c r="FE1427" s="2"/>
      <c r="FF1427" s="2"/>
      <c r="FG1427" s="2"/>
      <c r="FH1427" s="2"/>
      <c r="FI1427" s="2"/>
      <c r="FJ1427" s="2"/>
      <c r="FK1427" s="2"/>
      <c r="FL1427" s="2"/>
      <c r="FM1427" s="2"/>
      <c r="FN1427" s="2"/>
      <c r="FO1427" s="2"/>
      <c r="FP1427" s="2"/>
      <c r="FQ1427" s="2"/>
      <c r="FR1427" s="2"/>
      <c r="FS1427" s="2"/>
      <c r="FT1427" s="2"/>
      <c r="FU1427" s="2"/>
      <c r="FV1427" s="2"/>
      <c r="FW1427" s="2"/>
      <c r="FX1427" s="2"/>
      <c r="FY1427" s="2"/>
      <c r="FZ1427" s="2"/>
      <c r="GA1427" s="2"/>
      <c r="GB1427" s="2"/>
      <c r="GC1427" s="2"/>
      <c r="GD1427" s="2"/>
      <c r="GE1427" s="2"/>
      <c r="GF1427" s="2"/>
      <c r="GG1427" s="2"/>
      <c r="GH1427" s="2"/>
      <c r="GI1427" s="2"/>
      <c r="GJ1427" s="2"/>
      <c r="GK1427" s="2"/>
      <c r="GL1427" s="2"/>
      <c r="GM1427" s="2"/>
      <c r="GN1427" s="2"/>
      <c r="GO1427" s="2"/>
      <c r="GP1427" s="2"/>
      <c r="GQ1427" s="2"/>
      <c r="GR1427" s="2"/>
      <c r="GS1427" s="2"/>
      <c r="GT1427" s="2"/>
      <c r="GU1427" s="2"/>
      <c r="GV1427" s="2"/>
      <c r="GW1427" s="2"/>
      <c r="GX1427" s="2"/>
      <c r="GY1427" s="2"/>
      <c r="GZ1427" s="2"/>
      <c r="HA1427" s="2"/>
      <c r="HB1427" s="2"/>
      <c r="HC1427" s="2"/>
      <c r="HD1427" s="2"/>
      <c r="HE1427" s="2"/>
      <c r="HF1427" s="2"/>
      <c r="HG1427" s="2"/>
      <c r="HH1427" s="2"/>
      <c r="HI1427" s="2"/>
      <c r="HJ1427" s="2"/>
      <c r="HK1427" s="2"/>
      <c r="HL1427" s="2"/>
      <c r="HM1427" s="2"/>
      <c r="HN1427" s="2"/>
      <c r="HO1427" s="2"/>
      <c r="HP1427" s="2"/>
      <c r="HQ1427" s="2"/>
      <c r="HR1427" s="2"/>
      <c r="HS1427" s="2"/>
      <c r="HT1427" s="2"/>
      <c r="HU1427" s="2"/>
      <c r="HV1427" s="2"/>
      <c r="HW1427" s="2"/>
      <c r="HX1427" s="2"/>
      <c r="HY1427" s="2"/>
      <c r="HZ1427" s="2"/>
      <c r="IA1427" s="2"/>
      <c r="IB1427" s="2"/>
      <c r="IC1427" s="2"/>
      <c r="ID1427" s="2"/>
      <c r="IE1427" s="2"/>
      <c r="IF1427" s="2"/>
      <c r="IG1427" s="2"/>
    </row>
    <row r="1428" spans="1:241" s="3" customFormat="1" x14ac:dyDescent="0.25">
      <c r="A1428" s="33"/>
      <c r="B1428" s="29"/>
      <c r="C1428" s="29"/>
      <c r="D1428" s="30"/>
      <c r="E1428" s="29"/>
      <c r="F1428" s="29"/>
      <c r="G1428" s="29"/>
      <c r="H1428" s="29"/>
      <c r="L1428" s="57"/>
      <c r="M1428" s="57"/>
      <c r="N1428" s="57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  <c r="CB1428" s="2"/>
      <c r="CC1428" s="2"/>
      <c r="CD1428" s="2"/>
      <c r="CE1428" s="2"/>
      <c r="CF1428" s="2"/>
      <c r="CG1428" s="2"/>
      <c r="CH1428" s="2"/>
      <c r="CI1428" s="2"/>
      <c r="CJ1428" s="2"/>
      <c r="CK1428" s="2"/>
      <c r="CL1428" s="2"/>
      <c r="CM1428" s="2"/>
      <c r="CN1428" s="2"/>
      <c r="CO1428" s="2"/>
      <c r="CP1428" s="2"/>
      <c r="CQ1428" s="2"/>
      <c r="CR1428" s="2"/>
      <c r="CS1428" s="2"/>
      <c r="CT1428" s="2"/>
      <c r="CU1428" s="2"/>
      <c r="CV1428" s="2"/>
      <c r="CW1428" s="2"/>
      <c r="CX1428" s="2"/>
      <c r="CY1428" s="2"/>
      <c r="CZ1428" s="2"/>
      <c r="DA1428" s="2"/>
      <c r="DB1428" s="2"/>
      <c r="DC1428" s="2"/>
      <c r="DD1428" s="2"/>
      <c r="DE1428" s="2"/>
      <c r="DF1428" s="2"/>
      <c r="DG1428" s="2"/>
      <c r="DH1428" s="2"/>
      <c r="DI1428" s="2"/>
      <c r="DJ1428" s="2"/>
      <c r="DK1428" s="2"/>
      <c r="DL1428" s="2"/>
      <c r="DM1428" s="2"/>
      <c r="DN1428" s="2"/>
      <c r="DO1428" s="2"/>
      <c r="DP1428" s="2"/>
      <c r="DQ1428" s="2"/>
      <c r="DR1428" s="2"/>
      <c r="DS1428" s="2"/>
      <c r="DT1428" s="2"/>
      <c r="DU1428" s="2"/>
      <c r="DV1428" s="2"/>
      <c r="DW1428" s="2"/>
      <c r="DX1428" s="2"/>
      <c r="DY1428" s="2"/>
      <c r="DZ1428" s="2"/>
      <c r="EA1428" s="2"/>
      <c r="EB1428" s="2"/>
      <c r="EC1428" s="2"/>
      <c r="ED1428" s="2"/>
      <c r="EE1428" s="2"/>
      <c r="EF1428" s="2"/>
      <c r="EG1428" s="2"/>
      <c r="EH1428" s="2"/>
      <c r="EI1428" s="2"/>
      <c r="EJ1428" s="2"/>
      <c r="EK1428" s="2"/>
      <c r="EL1428" s="2"/>
      <c r="EM1428" s="2"/>
      <c r="EN1428" s="2"/>
      <c r="EO1428" s="2"/>
      <c r="EP1428" s="2"/>
      <c r="EQ1428" s="2"/>
      <c r="ER1428" s="2"/>
      <c r="ES1428" s="2"/>
      <c r="ET1428" s="2"/>
      <c r="EU1428" s="2"/>
      <c r="EV1428" s="2"/>
      <c r="EW1428" s="2"/>
      <c r="EX1428" s="2"/>
      <c r="EY1428" s="2"/>
      <c r="EZ1428" s="2"/>
      <c r="FA1428" s="2"/>
      <c r="FB1428" s="2"/>
      <c r="FC1428" s="2"/>
      <c r="FD1428" s="2"/>
      <c r="FE1428" s="2"/>
      <c r="FF1428" s="2"/>
      <c r="FG1428" s="2"/>
      <c r="FH1428" s="2"/>
      <c r="FI1428" s="2"/>
      <c r="FJ1428" s="2"/>
      <c r="FK1428" s="2"/>
      <c r="FL1428" s="2"/>
      <c r="FM1428" s="2"/>
      <c r="FN1428" s="2"/>
      <c r="FO1428" s="2"/>
      <c r="FP1428" s="2"/>
      <c r="FQ1428" s="2"/>
      <c r="FR1428" s="2"/>
      <c r="FS1428" s="2"/>
      <c r="FT1428" s="2"/>
      <c r="FU1428" s="2"/>
      <c r="FV1428" s="2"/>
      <c r="FW1428" s="2"/>
      <c r="FX1428" s="2"/>
      <c r="FY1428" s="2"/>
      <c r="FZ1428" s="2"/>
      <c r="GA1428" s="2"/>
      <c r="GB1428" s="2"/>
      <c r="GC1428" s="2"/>
      <c r="GD1428" s="2"/>
      <c r="GE1428" s="2"/>
      <c r="GF1428" s="2"/>
      <c r="GG1428" s="2"/>
      <c r="GH1428" s="2"/>
      <c r="GI1428" s="2"/>
      <c r="GJ1428" s="2"/>
      <c r="GK1428" s="2"/>
      <c r="GL1428" s="2"/>
      <c r="GM1428" s="2"/>
      <c r="GN1428" s="2"/>
      <c r="GO1428" s="2"/>
      <c r="GP1428" s="2"/>
      <c r="GQ1428" s="2"/>
      <c r="GR1428" s="2"/>
      <c r="GS1428" s="2"/>
      <c r="GT1428" s="2"/>
      <c r="GU1428" s="2"/>
      <c r="GV1428" s="2"/>
      <c r="GW1428" s="2"/>
      <c r="GX1428" s="2"/>
      <c r="GY1428" s="2"/>
      <c r="GZ1428" s="2"/>
      <c r="HA1428" s="2"/>
      <c r="HB1428" s="2"/>
      <c r="HC1428" s="2"/>
      <c r="HD1428" s="2"/>
      <c r="HE1428" s="2"/>
      <c r="HF1428" s="2"/>
      <c r="HG1428" s="2"/>
      <c r="HH1428" s="2"/>
      <c r="HI1428" s="2"/>
      <c r="HJ1428" s="2"/>
      <c r="HK1428" s="2"/>
      <c r="HL1428" s="2"/>
      <c r="HM1428" s="2"/>
      <c r="HN1428" s="2"/>
      <c r="HO1428" s="2"/>
      <c r="HP1428" s="2"/>
      <c r="HQ1428" s="2"/>
      <c r="HR1428" s="2"/>
      <c r="HS1428" s="2"/>
      <c r="HT1428" s="2"/>
      <c r="HU1428" s="2"/>
      <c r="HV1428" s="2"/>
      <c r="HW1428" s="2"/>
      <c r="HX1428" s="2"/>
      <c r="HY1428" s="2"/>
      <c r="HZ1428" s="2"/>
      <c r="IA1428" s="2"/>
      <c r="IB1428" s="2"/>
      <c r="IC1428" s="2"/>
      <c r="ID1428" s="2"/>
      <c r="IE1428" s="2"/>
      <c r="IF1428" s="2"/>
      <c r="IG1428" s="2"/>
    </row>
    <row r="1429" spans="1:241" s="3" customFormat="1" x14ac:dyDescent="0.25">
      <c r="A1429" s="33"/>
      <c r="B1429" s="29"/>
      <c r="C1429" s="29"/>
      <c r="D1429" s="30"/>
      <c r="E1429" s="29"/>
      <c r="F1429" s="29"/>
      <c r="G1429" s="29"/>
      <c r="H1429" s="29"/>
      <c r="L1429" s="57"/>
      <c r="M1429" s="57"/>
      <c r="N1429" s="57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  <c r="CA1429" s="2"/>
      <c r="CB1429" s="2"/>
      <c r="CC1429" s="2"/>
      <c r="CD1429" s="2"/>
      <c r="CE1429" s="2"/>
      <c r="CF1429" s="2"/>
      <c r="CG1429" s="2"/>
      <c r="CH1429" s="2"/>
      <c r="CI1429" s="2"/>
      <c r="CJ1429" s="2"/>
      <c r="CK1429" s="2"/>
      <c r="CL1429" s="2"/>
      <c r="CM1429" s="2"/>
      <c r="CN1429" s="2"/>
      <c r="CO1429" s="2"/>
      <c r="CP1429" s="2"/>
      <c r="CQ1429" s="2"/>
      <c r="CR1429" s="2"/>
      <c r="CS1429" s="2"/>
      <c r="CT1429" s="2"/>
      <c r="CU1429" s="2"/>
      <c r="CV1429" s="2"/>
      <c r="CW1429" s="2"/>
      <c r="CX1429" s="2"/>
      <c r="CY1429" s="2"/>
      <c r="CZ1429" s="2"/>
      <c r="DA1429" s="2"/>
      <c r="DB1429" s="2"/>
      <c r="DC1429" s="2"/>
      <c r="DD1429" s="2"/>
      <c r="DE1429" s="2"/>
      <c r="DF1429" s="2"/>
      <c r="DG1429" s="2"/>
      <c r="DH1429" s="2"/>
      <c r="DI1429" s="2"/>
      <c r="DJ1429" s="2"/>
      <c r="DK1429" s="2"/>
      <c r="DL1429" s="2"/>
      <c r="DM1429" s="2"/>
      <c r="DN1429" s="2"/>
      <c r="DO1429" s="2"/>
      <c r="DP1429" s="2"/>
      <c r="DQ1429" s="2"/>
      <c r="DR1429" s="2"/>
      <c r="DS1429" s="2"/>
      <c r="DT1429" s="2"/>
      <c r="DU1429" s="2"/>
      <c r="DV1429" s="2"/>
      <c r="DW1429" s="2"/>
      <c r="DX1429" s="2"/>
      <c r="DY1429" s="2"/>
      <c r="DZ1429" s="2"/>
      <c r="EA1429" s="2"/>
      <c r="EB1429" s="2"/>
      <c r="EC1429" s="2"/>
      <c r="ED1429" s="2"/>
      <c r="EE1429" s="2"/>
      <c r="EF1429" s="2"/>
      <c r="EG1429" s="2"/>
      <c r="EH1429" s="2"/>
      <c r="EI1429" s="2"/>
      <c r="EJ1429" s="2"/>
      <c r="EK1429" s="2"/>
      <c r="EL1429" s="2"/>
      <c r="EM1429" s="2"/>
      <c r="EN1429" s="2"/>
      <c r="EO1429" s="2"/>
      <c r="EP1429" s="2"/>
      <c r="EQ1429" s="2"/>
      <c r="ER1429" s="2"/>
      <c r="ES1429" s="2"/>
      <c r="ET1429" s="2"/>
      <c r="EU1429" s="2"/>
      <c r="EV1429" s="2"/>
      <c r="EW1429" s="2"/>
      <c r="EX1429" s="2"/>
      <c r="EY1429" s="2"/>
      <c r="EZ1429" s="2"/>
      <c r="FA1429" s="2"/>
      <c r="FB1429" s="2"/>
      <c r="FC1429" s="2"/>
      <c r="FD1429" s="2"/>
      <c r="FE1429" s="2"/>
      <c r="FF1429" s="2"/>
      <c r="FG1429" s="2"/>
      <c r="FH1429" s="2"/>
      <c r="FI1429" s="2"/>
      <c r="FJ1429" s="2"/>
      <c r="FK1429" s="2"/>
      <c r="FL1429" s="2"/>
      <c r="FM1429" s="2"/>
      <c r="FN1429" s="2"/>
      <c r="FO1429" s="2"/>
      <c r="FP1429" s="2"/>
      <c r="FQ1429" s="2"/>
      <c r="FR1429" s="2"/>
      <c r="FS1429" s="2"/>
      <c r="FT1429" s="2"/>
      <c r="FU1429" s="2"/>
      <c r="FV1429" s="2"/>
      <c r="FW1429" s="2"/>
      <c r="FX1429" s="2"/>
      <c r="FY1429" s="2"/>
      <c r="FZ1429" s="2"/>
      <c r="GA1429" s="2"/>
      <c r="GB1429" s="2"/>
      <c r="GC1429" s="2"/>
      <c r="GD1429" s="2"/>
      <c r="GE1429" s="2"/>
      <c r="GF1429" s="2"/>
      <c r="GG1429" s="2"/>
      <c r="GH1429" s="2"/>
      <c r="GI1429" s="2"/>
      <c r="GJ1429" s="2"/>
      <c r="GK1429" s="2"/>
      <c r="GL1429" s="2"/>
      <c r="GM1429" s="2"/>
      <c r="GN1429" s="2"/>
      <c r="GO1429" s="2"/>
      <c r="GP1429" s="2"/>
      <c r="GQ1429" s="2"/>
      <c r="GR1429" s="2"/>
      <c r="GS1429" s="2"/>
      <c r="GT1429" s="2"/>
      <c r="GU1429" s="2"/>
      <c r="GV1429" s="2"/>
      <c r="GW1429" s="2"/>
      <c r="GX1429" s="2"/>
      <c r="GY1429" s="2"/>
      <c r="GZ1429" s="2"/>
      <c r="HA1429" s="2"/>
      <c r="HB1429" s="2"/>
      <c r="HC1429" s="2"/>
      <c r="HD1429" s="2"/>
      <c r="HE1429" s="2"/>
      <c r="HF1429" s="2"/>
      <c r="HG1429" s="2"/>
      <c r="HH1429" s="2"/>
      <c r="HI1429" s="2"/>
      <c r="HJ1429" s="2"/>
      <c r="HK1429" s="2"/>
      <c r="HL1429" s="2"/>
      <c r="HM1429" s="2"/>
      <c r="HN1429" s="2"/>
      <c r="HO1429" s="2"/>
      <c r="HP1429" s="2"/>
      <c r="HQ1429" s="2"/>
      <c r="HR1429" s="2"/>
      <c r="HS1429" s="2"/>
      <c r="HT1429" s="2"/>
      <c r="HU1429" s="2"/>
      <c r="HV1429" s="2"/>
      <c r="HW1429" s="2"/>
      <c r="HX1429" s="2"/>
      <c r="HY1429" s="2"/>
      <c r="HZ1429" s="2"/>
      <c r="IA1429" s="2"/>
      <c r="IB1429" s="2"/>
      <c r="IC1429" s="2"/>
      <c r="ID1429" s="2"/>
      <c r="IE1429" s="2"/>
      <c r="IF1429" s="2"/>
      <c r="IG1429" s="2"/>
    </row>
    <row r="1430" spans="1:241" s="3" customFormat="1" x14ac:dyDescent="0.25">
      <c r="A1430" s="33"/>
      <c r="B1430" s="29"/>
      <c r="C1430" s="29"/>
      <c r="D1430" s="30"/>
      <c r="E1430" s="29"/>
      <c r="F1430" s="29"/>
      <c r="G1430" s="29"/>
      <c r="H1430" s="29"/>
      <c r="L1430" s="57"/>
      <c r="M1430" s="57"/>
      <c r="N1430" s="57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  <c r="CB1430" s="2"/>
      <c r="CC1430" s="2"/>
      <c r="CD1430" s="2"/>
      <c r="CE1430" s="2"/>
      <c r="CF1430" s="2"/>
      <c r="CG1430" s="2"/>
      <c r="CH1430" s="2"/>
      <c r="CI1430" s="2"/>
      <c r="CJ1430" s="2"/>
      <c r="CK1430" s="2"/>
      <c r="CL1430" s="2"/>
      <c r="CM1430" s="2"/>
      <c r="CN1430" s="2"/>
      <c r="CO1430" s="2"/>
      <c r="CP1430" s="2"/>
      <c r="CQ1430" s="2"/>
      <c r="CR1430" s="2"/>
      <c r="CS1430" s="2"/>
      <c r="CT1430" s="2"/>
      <c r="CU1430" s="2"/>
      <c r="CV1430" s="2"/>
      <c r="CW1430" s="2"/>
      <c r="CX1430" s="2"/>
      <c r="CY1430" s="2"/>
      <c r="CZ1430" s="2"/>
      <c r="DA1430" s="2"/>
      <c r="DB1430" s="2"/>
      <c r="DC1430" s="2"/>
      <c r="DD1430" s="2"/>
      <c r="DE1430" s="2"/>
      <c r="DF1430" s="2"/>
      <c r="DG1430" s="2"/>
      <c r="DH1430" s="2"/>
      <c r="DI1430" s="2"/>
      <c r="DJ1430" s="2"/>
      <c r="DK1430" s="2"/>
      <c r="DL1430" s="2"/>
      <c r="DM1430" s="2"/>
      <c r="DN1430" s="2"/>
      <c r="DO1430" s="2"/>
      <c r="DP1430" s="2"/>
      <c r="DQ1430" s="2"/>
      <c r="DR1430" s="2"/>
      <c r="DS1430" s="2"/>
      <c r="DT1430" s="2"/>
      <c r="DU1430" s="2"/>
      <c r="DV1430" s="2"/>
      <c r="DW1430" s="2"/>
      <c r="DX1430" s="2"/>
      <c r="DY1430" s="2"/>
      <c r="DZ1430" s="2"/>
      <c r="EA1430" s="2"/>
      <c r="EB1430" s="2"/>
      <c r="EC1430" s="2"/>
      <c r="ED1430" s="2"/>
      <c r="EE1430" s="2"/>
      <c r="EF1430" s="2"/>
      <c r="EG1430" s="2"/>
      <c r="EH1430" s="2"/>
      <c r="EI1430" s="2"/>
      <c r="EJ1430" s="2"/>
      <c r="EK1430" s="2"/>
      <c r="EL1430" s="2"/>
      <c r="EM1430" s="2"/>
      <c r="EN1430" s="2"/>
      <c r="EO1430" s="2"/>
      <c r="EP1430" s="2"/>
      <c r="EQ1430" s="2"/>
      <c r="ER1430" s="2"/>
      <c r="ES1430" s="2"/>
      <c r="ET1430" s="2"/>
      <c r="EU1430" s="2"/>
      <c r="EV1430" s="2"/>
      <c r="EW1430" s="2"/>
      <c r="EX1430" s="2"/>
      <c r="EY1430" s="2"/>
      <c r="EZ1430" s="2"/>
      <c r="FA1430" s="2"/>
      <c r="FB1430" s="2"/>
      <c r="FC1430" s="2"/>
      <c r="FD1430" s="2"/>
      <c r="FE1430" s="2"/>
      <c r="FF1430" s="2"/>
      <c r="FG1430" s="2"/>
      <c r="FH1430" s="2"/>
      <c r="FI1430" s="2"/>
      <c r="FJ1430" s="2"/>
      <c r="FK1430" s="2"/>
      <c r="FL1430" s="2"/>
      <c r="FM1430" s="2"/>
      <c r="FN1430" s="2"/>
      <c r="FO1430" s="2"/>
      <c r="FP1430" s="2"/>
      <c r="FQ1430" s="2"/>
      <c r="FR1430" s="2"/>
      <c r="FS1430" s="2"/>
      <c r="FT1430" s="2"/>
      <c r="FU1430" s="2"/>
      <c r="FV1430" s="2"/>
      <c r="FW1430" s="2"/>
      <c r="FX1430" s="2"/>
      <c r="FY1430" s="2"/>
      <c r="FZ1430" s="2"/>
      <c r="GA1430" s="2"/>
      <c r="GB1430" s="2"/>
      <c r="GC1430" s="2"/>
      <c r="GD1430" s="2"/>
      <c r="GE1430" s="2"/>
      <c r="GF1430" s="2"/>
      <c r="GG1430" s="2"/>
      <c r="GH1430" s="2"/>
      <c r="GI1430" s="2"/>
      <c r="GJ1430" s="2"/>
      <c r="GK1430" s="2"/>
      <c r="GL1430" s="2"/>
      <c r="GM1430" s="2"/>
      <c r="GN1430" s="2"/>
      <c r="GO1430" s="2"/>
      <c r="GP1430" s="2"/>
      <c r="GQ1430" s="2"/>
      <c r="GR1430" s="2"/>
      <c r="GS1430" s="2"/>
      <c r="GT1430" s="2"/>
      <c r="GU1430" s="2"/>
      <c r="GV1430" s="2"/>
      <c r="GW1430" s="2"/>
      <c r="GX1430" s="2"/>
      <c r="GY1430" s="2"/>
      <c r="GZ1430" s="2"/>
      <c r="HA1430" s="2"/>
      <c r="HB1430" s="2"/>
      <c r="HC1430" s="2"/>
      <c r="HD1430" s="2"/>
      <c r="HE1430" s="2"/>
      <c r="HF1430" s="2"/>
      <c r="HG1430" s="2"/>
      <c r="HH1430" s="2"/>
      <c r="HI1430" s="2"/>
      <c r="HJ1430" s="2"/>
      <c r="HK1430" s="2"/>
      <c r="HL1430" s="2"/>
      <c r="HM1430" s="2"/>
      <c r="HN1430" s="2"/>
      <c r="HO1430" s="2"/>
      <c r="HP1430" s="2"/>
      <c r="HQ1430" s="2"/>
      <c r="HR1430" s="2"/>
      <c r="HS1430" s="2"/>
      <c r="HT1430" s="2"/>
      <c r="HU1430" s="2"/>
      <c r="HV1430" s="2"/>
      <c r="HW1430" s="2"/>
      <c r="HX1430" s="2"/>
      <c r="HY1430" s="2"/>
      <c r="HZ1430" s="2"/>
      <c r="IA1430" s="2"/>
      <c r="IB1430" s="2"/>
      <c r="IC1430" s="2"/>
      <c r="ID1430" s="2"/>
      <c r="IE1430" s="2"/>
      <c r="IF1430" s="2"/>
      <c r="IG1430" s="2"/>
    </row>
    <row r="1431" spans="1:241" s="3" customFormat="1" x14ac:dyDescent="0.25">
      <c r="A1431" s="33"/>
      <c r="B1431" s="29"/>
      <c r="C1431" s="29"/>
      <c r="D1431" s="30"/>
      <c r="E1431" s="29"/>
      <c r="F1431" s="29"/>
      <c r="G1431" s="29"/>
      <c r="H1431" s="29"/>
      <c r="L1431" s="57"/>
      <c r="M1431" s="57"/>
      <c r="N1431" s="57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  <c r="CB1431" s="2"/>
      <c r="CC1431" s="2"/>
      <c r="CD1431" s="2"/>
      <c r="CE1431" s="2"/>
      <c r="CF1431" s="2"/>
      <c r="CG1431" s="2"/>
      <c r="CH1431" s="2"/>
      <c r="CI1431" s="2"/>
      <c r="CJ1431" s="2"/>
      <c r="CK1431" s="2"/>
      <c r="CL1431" s="2"/>
      <c r="CM1431" s="2"/>
      <c r="CN1431" s="2"/>
      <c r="CO1431" s="2"/>
      <c r="CP1431" s="2"/>
      <c r="CQ1431" s="2"/>
      <c r="CR1431" s="2"/>
      <c r="CS1431" s="2"/>
      <c r="CT1431" s="2"/>
      <c r="CU1431" s="2"/>
      <c r="CV1431" s="2"/>
      <c r="CW1431" s="2"/>
      <c r="CX1431" s="2"/>
      <c r="CY1431" s="2"/>
      <c r="CZ1431" s="2"/>
      <c r="DA1431" s="2"/>
      <c r="DB1431" s="2"/>
      <c r="DC1431" s="2"/>
      <c r="DD1431" s="2"/>
      <c r="DE1431" s="2"/>
      <c r="DF1431" s="2"/>
      <c r="DG1431" s="2"/>
      <c r="DH1431" s="2"/>
      <c r="DI1431" s="2"/>
      <c r="DJ1431" s="2"/>
      <c r="DK1431" s="2"/>
      <c r="DL1431" s="2"/>
      <c r="DM1431" s="2"/>
      <c r="DN1431" s="2"/>
      <c r="DO1431" s="2"/>
      <c r="DP1431" s="2"/>
      <c r="DQ1431" s="2"/>
      <c r="DR1431" s="2"/>
      <c r="DS1431" s="2"/>
      <c r="DT1431" s="2"/>
      <c r="DU1431" s="2"/>
      <c r="DV1431" s="2"/>
      <c r="DW1431" s="2"/>
      <c r="DX1431" s="2"/>
      <c r="DY1431" s="2"/>
      <c r="DZ1431" s="2"/>
      <c r="EA1431" s="2"/>
      <c r="EB1431" s="2"/>
      <c r="EC1431" s="2"/>
      <c r="ED1431" s="2"/>
      <c r="EE1431" s="2"/>
      <c r="EF1431" s="2"/>
      <c r="EG1431" s="2"/>
      <c r="EH1431" s="2"/>
      <c r="EI1431" s="2"/>
      <c r="EJ1431" s="2"/>
      <c r="EK1431" s="2"/>
      <c r="EL1431" s="2"/>
      <c r="EM1431" s="2"/>
      <c r="EN1431" s="2"/>
      <c r="EO1431" s="2"/>
      <c r="EP1431" s="2"/>
      <c r="EQ1431" s="2"/>
      <c r="ER1431" s="2"/>
      <c r="ES1431" s="2"/>
      <c r="ET1431" s="2"/>
      <c r="EU1431" s="2"/>
      <c r="EV1431" s="2"/>
      <c r="EW1431" s="2"/>
      <c r="EX1431" s="2"/>
      <c r="EY1431" s="2"/>
      <c r="EZ1431" s="2"/>
      <c r="FA1431" s="2"/>
      <c r="FB1431" s="2"/>
      <c r="FC1431" s="2"/>
      <c r="FD1431" s="2"/>
      <c r="FE1431" s="2"/>
      <c r="FF1431" s="2"/>
      <c r="FG1431" s="2"/>
      <c r="FH1431" s="2"/>
      <c r="FI1431" s="2"/>
      <c r="FJ1431" s="2"/>
      <c r="FK1431" s="2"/>
      <c r="FL1431" s="2"/>
      <c r="FM1431" s="2"/>
      <c r="FN1431" s="2"/>
      <c r="FO1431" s="2"/>
      <c r="FP1431" s="2"/>
      <c r="FQ1431" s="2"/>
      <c r="FR1431" s="2"/>
      <c r="FS1431" s="2"/>
      <c r="FT1431" s="2"/>
      <c r="FU1431" s="2"/>
      <c r="FV1431" s="2"/>
      <c r="FW1431" s="2"/>
      <c r="FX1431" s="2"/>
      <c r="FY1431" s="2"/>
      <c r="FZ1431" s="2"/>
      <c r="GA1431" s="2"/>
      <c r="GB1431" s="2"/>
      <c r="GC1431" s="2"/>
      <c r="GD1431" s="2"/>
      <c r="GE1431" s="2"/>
      <c r="GF1431" s="2"/>
      <c r="GG1431" s="2"/>
      <c r="GH1431" s="2"/>
      <c r="GI1431" s="2"/>
      <c r="GJ1431" s="2"/>
      <c r="GK1431" s="2"/>
      <c r="GL1431" s="2"/>
      <c r="GM1431" s="2"/>
      <c r="GN1431" s="2"/>
      <c r="GO1431" s="2"/>
      <c r="GP1431" s="2"/>
      <c r="GQ1431" s="2"/>
      <c r="GR1431" s="2"/>
      <c r="GS1431" s="2"/>
      <c r="GT1431" s="2"/>
      <c r="GU1431" s="2"/>
      <c r="GV1431" s="2"/>
      <c r="GW1431" s="2"/>
      <c r="GX1431" s="2"/>
      <c r="GY1431" s="2"/>
      <c r="GZ1431" s="2"/>
      <c r="HA1431" s="2"/>
      <c r="HB1431" s="2"/>
      <c r="HC1431" s="2"/>
      <c r="HD1431" s="2"/>
      <c r="HE1431" s="2"/>
      <c r="HF1431" s="2"/>
      <c r="HG1431" s="2"/>
      <c r="HH1431" s="2"/>
      <c r="HI1431" s="2"/>
      <c r="HJ1431" s="2"/>
      <c r="HK1431" s="2"/>
      <c r="HL1431" s="2"/>
      <c r="HM1431" s="2"/>
      <c r="HN1431" s="2"/>
      <c r="HO1431" s="2"/>
      <c r="HP1431" s="2"/>
      <c r="HQ1431" s="2"/>
      <c r="HR1431" s="2"/>
      <c r="HS1431" s="2"/>
      <c r="HT1431" s="2"/>
      <c r="HU1431" s="2"/>
      <c r="HV1431" s="2"/>
      <c r="HW1431" s="2"/>
      <c r="HX1431" s="2"/>
      <c r="HY1431" s="2"/>
      <c r="HZ1431" s="2"/>
      <c r="IA1431" s="2"/>
      <c r="IB1431" s="2"/>
      <c r="IC1431" s="2"/>
      <c r="ID1431" s="2"/>
      <c r="IE1431" s="2"/>
      <c r="IF1431" s="2"/>
      <c r="IG1431" s="2"/>
    </row>
    <row r="1432" spans="1:241" s="3" customFormat="1" x14ac:dyDescent="0.25">
      <c r="A1432" s="33"/>
      <c r="B1432" s="29"/>
      <c r="C1432" s="29"/>
      <c r="D1432" s="30"/>
      <c r="E1432" s="29"/>
      <c r="F1432" s="29"/>
      <c r="G1432" s="29"/>
      <c r="H1432" s="29"/>
      <c r="L1432" s="57"/>
      <c r="M1432" s="57"/>
      <c r="N1432" s="57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  <c r="CB1432" s="2"/>
      <c r="CC1432" s="2"/>
      <c r="CD1432" s="2"/>
      <c r="CE1432" s="2"/>
      <c r="CF1432" s="2"/>
      <c r="CG1432" s="2"/>
      <c r="CH1432" s="2"/>
      <c r="CI1432" s="2"/>
      <c r="CJ1432" s="2"/>
      <c r="CK1432" s="2"/>
      <c r="CL1432" s="2"/>
      <c r="CM1432" s="2"/>
      <c r="CN1432" s="2"/>
      <c r="CO1432" s="2"/>
      <c r="CP1432" s="2"/>
      <c r="CQ1432" s="2"/>
      <c r="CR1432" s="2"/>
      <c r="CS1432" s="2"/>
      <c r="CT1432" s="2"/>
      <c r="CU1432" s="2"/>
      <c r="CV1432" s="2"/>
      <c r="CW1432" s="2"/>
      <c r="CX1432" s="2"/>
      <c r="CY1432" s="2"/>
      <c r="CZ1432" s="2"/>
      <c r="DA1432" s="2"/>
      <c r="DB1432" s="2"/>
      <c r="DC1432" s="2"/>
      <c r="DD1432" s="2"/>
      <c r="DE1432" s="2"/>
      <c r="DF1432" s="2"/>
      <c r="DG1432" s="2"/>
      <c r="DH1432" s="2"/>
      <c r="DI1432" s="2"/>
      <c r="DJ1432" s="2"/>
      <c r="DK1432" s="2"/>
      <c r="DL1432" s="2"/>
      <c r="DM1432" s="2"/>
      <c r="DN1432" s="2"/>
      <c r="DO1432" s="2"/>
      <c r="DP1432" s="2"/>
      <c r="DQ1432" s="2"/>
      <c r="DR1432" s="2"/>
      <c r="DS1432" s="2"/>
      <c r="DT1432" s="2"/>
      <c r="DU1432" s="2"/>
      <c r="DV1432" s="2"/>
      <c r="DW1432" s="2"/>
      <c r="DX1432" s="2"/>
      <c r="DY1432" s="2"/>
      <c r="DZ1432" s="2"/>
      <c r="EA1432" s="2"/>
      <c r="EB1432" s="2"/>
      <c r="EC1432" s="2"/>
      <c r="ED1432" s="2"/>
      <c r="EE1432" s="2"/>
      <c r="EF1432" s="2"/>
      <c r="EG1432" s="2"/>
      <c r="EH1432" s="2"/>
      <c r="EI1432" s="2"/>
      <c r="EJ1432" s="2"/>
      <c r="EK1432" s="2"/>
      <c r="EL1432" s="2"/>
      <c r="EM1432" s="2"/>
      <c r="EN1432" s="2"/>
      <c r="EO1432" s="2"/>
      <c r="EP1432" s="2"/>
      <c r="EQ1432" s="2"/>
      <c r="ER1432" s="2"/>
      <c r="ES1432" s="2"/>
      <c r="ET1432" s="2"/>
      <c r="EU1432" s="2"/>
      <c r="EV1432" s="2"/>
      <c r="EW1432" s="2"/>
      <c r="EX1432" s="2"/>
      <c r="EY1432" s="2"/>
      <c r="EZ1432" s="2"/>
      <c r="FA1432" s="2"/>
      <c r="FB1432" s="2"/>
      <c r="FC1432" s="2"/>
      <c r="FD1432" s="2"/>
      <c r="FE1432" s="2"/>
      <c r="FF1432" s="2"/>
      <c r="FG1432" s="2"/>
      <c r="FH1432" s="2"/>
      <c r="FI1432" s="2"/>
      <c r="FJ1432" s="2"/>
      <c r="FK1432" s="2"/>
      <c r="FL1432" s="2"/>
      <c r="FM1432" s="2"/>
      <c r="FN1432" s="2"/>
      <c r="FO1432" s="2"/>
      <c r="FP1432" s="2"/>
      <c r="FQ1432" s="2"/>
      <c r="FR1432" s="2"/>
      <c r="FS1432" s="2"/>
      <c r="FT1432" s="2"/>
      <c r="FU1432" s="2"/>
      <c r="FV1432" s="2"/>
      <c r="FW1432" s="2"/>
      <c r="FX1432" s="2"/>
      <c r="FY1432" s="2"/>
      <c r="FZ1432" s="2"/>
      <c r="GA1432" s="2"/>
      <c r="GB1432" s="2"/>
      <c r="GC1432" s="2"/>
      <c r="GD1432" s="2"/>
      <c r="GE1432" s="2"/>
      <c r="GF1432" s="2"/>
      <c r="GG1432" s="2"/>
      <c r="GH1432" s="2"/>
      <c r="GI1432" s="2"/>
      <c r="GJ1432" s="2"/>
      <c r="GK1432" s="2"/>
      <c r="GL1432" s="2"/>
      <c r="GM1432" s="2"/>
      <c r="GN1432" s="2"/>
      <c r="GO1432" s="2"/>
      <c r="GP1432" s="2"/>
      <c r="GQ1432" s="2"/>
      <c r="GR1432" s="2"/>
      <c r="GS1432" s="2"/>
      <c r="GT1432" s="2"/>
      <c r="GU1432" s="2"/>
      <c r="GV1432" s="2"/>
      <c r="GW1432" s="2"/>
      <c r="GX1432" s="2"/>
      <c r="GY1432" s="2"/>
      <c r="GZ1432" s="2"/>
      <c r="HA1432" s="2"/>
      <c r="HB1432" s="2"/>
      <c r="HC1432" s="2"/>
      <c r="HD1432" s="2"/>
      <c r="HE1432" s="2"/>
      <c r="HF1432" s="2"/>
      <c r="HG1432" s="2"/>
      <c r="HH1432" s="2"/>
      <c r="HI1432" s="2"/>
      <c r="HJ1432" s="2"/>
      <c r="HK1432" s="2"/>
      <c r="HL1432" s="2"/>
      <c r="HM1432" s="2"/>
      <c r="HN1432" s="2"/>
      <c r="HO1432" s="2"/>
      <c r="HP1432" s="2"/>
      <c r="HQ1432" s="2"/>
      <c r="HR1432" s="2"/>
      <c r="HS1432" s="2"/>
      <c r="HT1432" s="2"/>
      <c r="HU1432" s="2"/>
      <c r="HV1432" s="2"/>
      <c r="HW1432" s="2"/>
      <c r="HX1432" s="2"/>
      <c r="HY1432" s="2"/>
      <c r="HZ1432" s="2"/>
      <c r="IA1432" s="2"/>
      <c r="IB1432" s="2"/>
      <c r="IC1432" s="2"/>
      <c r="ID1432" s="2"/>
      <c r="IE1432" s="2"/>
      <c r="IF1432" s="2"/>
      <c r="IG1432" s="2"/>
    </row>
    <row r="1433" spans="1:241" s="3" customFormat="1" x14ac:dyDescent="0.25">
      <c r="A1433" s="33"/>
      <c r="B1433" s="29"/>
      <c r="C1433" s="29"/>
      <c r="D1433" s="30"/>
      <c r="E1433" s="29"/>
      <c r="F1433" s="29"/>
      <c r="G1433" s="29"/>
      <c r="H1433" s="29"/>
      <c r="L1433" s="57"/>
      <c r="M1433" s="57"/>
      <c r="N1433" s="57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  <c r="CA1433" s="2"/>
      <c r="CB1433" s="2"/>
      <c r="CC1433" s="2"/>
      <c r="CD1433" s="2"/>
      <c r="CE1433" s="2"/>
      <c r="CF1433" s="2"/>
      <c r="CG1433" s="2"/>
      <c r="CH1433" s="2"/>
      <c r="CI1433" s="2"/>
      <c r="CJ1433" s="2"/>
      <c r="CK1433" s="2"/>
      <c r="CL1433" s="2"/>
      <c r="CM1433" s="2"/>
      <c r="CN1433" s="2"/>
      <c r="CO1433" s="2"/>
      <c r="CP1433" s="2"/>
      <c r="CQ1433" s="2"/>
      <c r="CR1433" s="2"/>
      <c r="CS1433" s="2"/>
      <c r="CT1433" s="2"/>
      <c r="CU1433" s="2"/>
      <c r="CV1433" s="2"/>
      <c r="CW1433" s="2"/>
      <c r="CX1433" s="2"/>
      <c r="CY1433" s="2"/>
      <c r="CZ1433" s="2"/>
      <c r="DA1433" s="2"/>
      <c r="DB1433" s="2"/>
      <c r="DC1433" s="2"/>
      <c r="DD1433" s="2"/>
      <c r="DE1433" s="2"/>
      <c r="DF1433" s="2"/>
      <c r="DG1433" s="2"/>
      <c r="DH1433" s="2"/>
      <c r="DI1433" s="2"/>
      <c r="DJ1433" s="2"/>
      <c r="DK1433" s="2"/>
      <c r="DL1433" s="2"/>
      <c r="DM1433" s="2"/>
      <c r="DN1433" s="2"/>
      <c r="DO1433" s="2"/>
      <c r="DP1433" s="2"/>
      <c r="DQ1433" s="2"/>
      <c r="DR1433" s="2"/>
      <c r="DS1433" s="2"/>
      <c r="DT1433" s="2"/>
      <c r="DU1433" s="2"/>
      <c r="DV1433" s="2"/>
      <c r="DW1433" s="2"/>
      <c r="DX1433" s="2"/>
      <c r="DY1433" s="2"/>
      <c r="DZ1433" s="2"/>
      <c r="EA1433" s="2"/>
      <c r="EB1433" s="2"/>
      <c r="EC1433" s="2"/>
      <c r="ED1433" s="2"/>
      <c r="EE1433" s="2"/>
      <c r="EF1433" s="2"/>
      <c r="EG1433" s="2"/>
      <c r="EH1433" s="2"/>
      <c r="EI1433" s="2"/>
      <c r="EJ1433" s="2"/>
      <c r="EK1433" s="2"/>
      <c r="EL1433" s="2"/>
      <c r="EM1433" s="2"/>
      <c r="EN1433" s="2"/>
      <c r="EO1433" s="2"/>
      <c r="EP1433" s="2"/>
      <c r="EQ1433" s="2"/>
      <c r="ER1433" s="2"/>
      <c r="ES1433" s="2"/>
      <c r="ET1433" s="2"/>
      <c r="EU1433" s="2"/>
      <c r="EV1433" s="2"/>
      <c r="EW1433" s="2"/>
      <c r="EX1433" s="2"/>
      <c r="EY1433" s="2"/>
      <c r="EZ1433" s="2"/>
      <c r="FA1433" s="2"/>
      <c r="FB1433" s="2"/>
      <c r="FC1433" s="2"/>
      <c r="FD1433" s="2"/>
      <c r="FE1433" s="2"/>
      <c r="FF1433" s="2"/>
      <c r="FG1433" s="2"/>
      <c r="FH1433" s="2"/>
      <c r="FI1433" s="2"/>
      <c r="FJ1433" s="2"/>
      <c r="FK1433" s="2"/>
      <c r="FL1433" s="2"/>
      <c r="FM1433" s="2"/>
      <c r="FN1433" s="2"/>
      <c r="FO1433" s="2"/>
      <c r="FP1433" s="2"/>
      <c r="FQ1433" s="2"/>
      <c r="FR1433" s="2"/>
      <c r="FS1433" s="2"/>
      <c r="FT1433" s="2"/>
      <c r="FU1433" s="2"/>
      <c r="FV1433" s="2"/>
      <c r="FW1433" s="2"/>
      <c r="FX1433" s="2"/>
      <c r="FY1433" s="2"/>
      <c r="FZ1433" s="2"/>
      <c r="GA1433" s="2"/>
      <c r="GB1433" s="2"/>
      <c r="GC1433" s="2"/>
      <c r="GD1433" s="2"/>
      <c r="GE1433" s="2"/>
      <c r="GF1433" s="2"/>
      <c r="GG1433" s="2"/>
      <c r="GH1433" s="2"/>
      <c r="GI1433" s="2"/>
      <c r="GJ1433" s="2"/>
      <c r="GK1433" s="2"/>
      <c r="GL1433" s="2"/>
      <c r="GM1433" s="2"/>
      <c r="GN1433" s="2"/>
      <c r="GO1433" s="2"/>
      <c r="GP1433" s="2"/>
      <c r="GQ1433" s="2"/>
      <c r="GR1433" s="2"/>
      <c r="GS1433" s="2"/>
      <c r="GT1433" s="2"/>
      <c r="GU1433" s="2"/>
      <c r="GV1433" s="2"/>
      <c r="GW1433" s="2"/>
      <c r="GX1433" s="2"/>
      <c r="GY1433" s="2"/>
      <c r="GZ1433" s="2"/>
      <c r="HA1433" s="2"/>
      <c r="HB1433" s="2"/>
      <c r="HC1433" s="2"/>
      <c r="HD1433" s="2"/>
      <c r="HE1433" s="2"/>
      <c r="HF1433" s="2"/>
      <c r="HG1433" s="2"/>
      <c r="HH1433" s="2"/>
      <c r="HI1433" s="2"/>
      <c r="HJ1433" s="2"/>
      <c r="HK1433" s="2"/>
      <c r="HL1433" s="2"/>
      <c r="HM1433" s="2"/>
      <c r="HN1433" s="2"/>
      <c r="HO1433" s="2"/>
      <c r="HP1433" s="2"/>
      <c r="HQ1433" s="2"/>
      <c r="HR1433" s="2"/>
      <c r="HS1433" s="2"/>
      <c r="HT1433" s="2"/>
      <c r="HU1433" s="2"/>
      <c r="HV1433" s="2"/>
      <c r="HW1433" s="2"/>
      <c r="HX1433" s="2"/>
      <c r="HY1433" s="2"/>
      <c r="HZ1433" s="2"/>
      <c r="IA1433" s="2"/>
      <c r="IB1433" s="2"/>
      <c r="IC1433" s="2"/>
      <c r="ID1433" s="2"/>
      <c r="IE1433" s="2"/>
      <c r="IF1433" s="2"/>
      <c r="IG1433" s="2"/>
    </row>
    <row r="1434" spans="1:241" s="3" customFormat="1" x14ac:dyDescent="0.25">
      <c r="A1434" s="33"/>
      <c r="B1434" s="29"/>
      <c r="C1434" s="29"/>
      <c r="D1434" s="30"/>
      <c r="E1434" s="29"/>
      <c r="F1434" s="29"/>
      <c r="G1434" s="29"/>
      <c r="H1434" s="29"/>
      <c r="L1434" s="57"/>
      <c r="M1434" s="57"/>
      <c r="N1434" s="57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  <c r="CB1434" s="2"/>
      <c r="CC1434" s="2"/>
      <c r="CD1434" s="2"/>
      <c r="CE1434" s="2"/>
      <c r="CF1434" s="2"/>
      <c r="CG1434" s="2"/>
      <c r="CH1434" s="2"/>
      <c r="CI1434" s="2"/>
      <c r="CJ1434" s="2"/>
      <c r="CK1434" s="2"/>
      <c r="CL1434" s="2"/>
      <c r="CM1434" s="2"/>
      <c r="CN1434" s="2"/>
      <c r="CO1434" s="2"/>
      <c r="CP1434" s="2"/>
      <c r="CQ1434" s="2"/>
      <c r="CR1434" s="2"/>
      <c r="CS1434" s="2"/>
      <c r="CT1434" s="2"/>
      <c r="CU1434" s="2"/>
      <c r="CV1434" s="2"/>
      <c r="CW1434" s="2"/>
      <c r="CX1434" s="2"/>
      <c r="CY1434" s="2"/>
      <c r="CZ1434" s="2"/>
      <c r="DA1434" s="2"/>
      <c r="DB1434" s="2"/>
      <c r="DC1434" s="2"/>
      <c r="DD1434" s="2"/>
      <c r="DE1434" s="2"/>
      <c r="DF1434" s="2"/>
      <c r="DG1434" s="2"/>
      <c r="DH1434" s="2"/>
      <c r="DI1434" s="2"/>
      <c r="DJ1434" s="2"/>
      <c r="DK1434" s="2"/>
      <c r="DL1434" s="2"/>
      <c r="DM1434" s="2"/>
      <c r="DN1434" s="2"/>
      <c r="DO1434" s="2"/>
      <c r="DP1434" s="2"/>
      <c r="DQ1434" s="2"/>
      <c r="DR1434" s="2"/>
      <c r="DS1434" s="2"/>
      <c r="DT1434" s="2"/>
      <c r="DU1434" s="2"/>
      <c r="DV1434" s="2"/>
      <c r="DW1434" s="2"/>
      <c r="DX1434" s="2"/>
      <c r="DY1434" s="2"/>
      <c r="DZ1434" s="2"/>
      <c r="EA1434" s="2"/>
      <c r="EB1434" s="2"/>
      <c r="EC1434" s="2"/>
      <c r="ED1434" s="2"/>
      <c r="EE1434" s="2"/>
      <c r="EF1434" s="2"/>
      <c r="EG1434" s="2"/>
      <c r="EH1434" s="2"/>
      <c r="EI1434" s="2"/>
      <c r="EJ1434" s="2"/>
      <c r="EK1434" s="2"/>
      <c r="EL1434" s="2"/>
      <c r="EM1434" s="2"/>
      <c r="EN1434" s="2"/>
      <c r="EO1434" s="2"/>
      <c r="EP1434" s="2"/>
      <c r="EQ1434" s="2"/>
      <c r="ER1434" s="2"/>
      <c r="ES1434" s="2"/>
      <c r="ET1434" s="2"/>
      <c r="EU1434" s="2"/>
      <c r="EV1434" s="2"/>
      <c r="EW1434" s="2"/>
      <c r="EX1434" s="2"/>
      <c r="EY1434" s="2"/>
      <c r="EZ1434" s="2"/>
      <c r="FA1434" s="2"/>
      <c r="FB1434" s="2"/>
      <c r="FC1434" s="2"/>
      <c r="FD1434" s="2"/>
      <c r="FE1434" s="2"/>
      <c r="FF1434" s="2"/>
      <c r="FG1434" s="2"/>
      <c r="FH1434" s="2"/>
      <c r="FI1434" s="2"/>
      <c r="FJ1434" s="2"/>
      <c r="FK1434" s="2"/>
      <c r="FL1434" s="2"/>
      <c r="FM1434" s="2"/>
      <c r="FN1434" s="2"/>
      <c r="FO1434" s="2"/>
      <c r="FP1434" s="2"/>
      <c r="FQ1434" s="2"/>
      <c r="FR1434" s="2"/>
      <c r="FS1434" s="2"/>
      <c r="FT1434" s="2"/>
      <c r="FU1434" s="2"/>
      <c r="FV1434" s="2"/>
      <c r="FW1434" s="2"/>
      <c r="FX1434" s="2"/>
      <c r="FY1434" s="2"/>
      <c r="FZ1434" s="2"/>
      <c r="GA1434" s="2"/>
      <c r="GB1434" s="2"/>
      <c r="GC1434" s="2"/>
      <c r="GD1434" s="2"/>
      <c r="GE1434" s="2"/>
      <c r="GF1434" s="2"/>
      <c r="GG1434" s="2"/>
      <c r="GH1434" s="2"/>
      <c r="GI1434" s="2"/>
      <c r="GJ1434" s="2"/>
      <c r="GK1434" s="2"/>
      <c r="GL1434" s="2"/>
      <c r="GM1434" s="2"/>
      <c r="GN1434" s="2"/>
      <c r="GO1434" s="2"/>
      <c r="GP1434" s="2"/>
      <c r="GQ1434" s="2"/>
      <c r="GR1434" s="2"/>
      <c r="GS1434" s="2"/>
      <c r="GT1434" s="2"/>
      <c r="GU1434" s="2"/>
      <c r="GV1434" s="2"/>
      <c r="GW1434" s="2"/>
      <c r="GX1434" s="2"/>
      <c r="GY1434" s="2"/>
      <c r="GZ1434" s="2"/>
      <c r="HA1434" s="2"/>
      <c r="HB1434" s="2"/>
      <c r="HC1434" s="2"/>
      <c r="HD1434" s="2"/>
      <c r="HE1434" s="2"/>
      <c r="HF1434" s="2"/>
      <c r="HG1434" s="2"/>
      <c r="HH1434" s="2"/>
      <c r="HI1434" s="2"/>
      <c r="HJ1434" s="2"/>
      <c r="HK1434" s="2"/>
      <c r="HL1434" s="2"/>
      <c r="HM1434" s="2"/>
      <c r="HN1434" s="2"/>
      <c r="HO1434" s="2"/>
      <c r="HP1434" s="2"/>
      <c r="HQ1434" s="2"/>
      <c r="HR1434" s="2"/>
      <c r="HS1434" s="2"/>
      <c r="HT1434" s="2"/>
      <c r="HU1434" s="2"/>
      <c r="HV1434" s="2"/>
      <c r="HW1434" s="2"/>
      <c r="HX1434" s="2"/>
      <c r="HY1434" s="2"/>
      <c r="HZ1434" s="2"/>
      <c r="IA1434" s="2"/>
      <c r="IB1434" s="2"/>
      <c r="IC1434" s="2"/>
      <c r="ID1434" s="2"/>
      <c r="IE1434" s="2"/>
      <c r="IF1434" s="2"/>
      <c r="IG1434" s="2"/>
    </row>
    <row r="1435" spans="1:241" s="3" customFormat="1" x14ac:dyDescent="0.25">
      <c r="A1435" s="33"/>
      <c r="B1435" s="29"/>
      <c r="C1435" s="29"/>
      <c r="D1435" s="30"/>
      <c r="E1435" s="29"/>
      <c r="F1435" s="29"/>
      <c r="G1435" s="29"/>
      <c r="H1435" s="29"/>
      <c r="L1435" s="57"/>
      <c r="M1435" s="57"/>
      <c r="N1435" s="57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  <c r="CA1435" s="2"/>
      <c r="CB1435" s="2"/>
      <c r="CC1435" s="2"/>
      <c r="CD1435" s="2"/>
      <c r="CE1435" s="2"/>
      <c r="CF1435" s="2"/>
      <c r="CG1435" s="2"/>
      <c r="CH1435" s="2"/>
      <c r="CI1435" s="2"/>
      <c r="CJ1435" s="2"/>
      <c r="CK1435" s="2"/>
      <c r="CL1435" s="2"/>
      <c r="CM1435" s="2"/>
      <c r="CN1435" s="2"/>
      <c r="CO1435" s="2"/>
      <c r="CP1435" s="2"/>
      <c r="CQ1435" s="2"/>
      <c r="CR1435" s="2"/>
      <c r="CS1435" s="2"/>
      <c r="CT1435" s="2"/>
      <c r="CU1435" s="2"/>
      <c r="CV1435" s="2"/>
      <c r="CW1435" s="2"/>
      <c r="CX1435" s="2"/>
      <c r="CY1435" s="2"/>
      <c r="CZ1435" s="2"/>
      <c r="DA1435" s="2"/>
      <c r="DB1435" s="2"/>
      <c r="DC1435" s="2"/>
      <c r="DD1435" s="2"/>
      <c r="DE1435" s="2"/>
      <c r="DF1435" s="2"/>
      <c r="DG1435" s="2"/>
      <c r="DH1435" s="2"/>
      <c r="DI1435" s="2"/>
      <c r="DJ1435" s="2"/>
      <c r="DK1435" s="2"/>
      <c r="DL1435" s="2"/>
      <c r="DM1435" s="2"/>
      <c r="DN1435" s="2"/>
      <c r="DO1435" s="2"/>
      <c r="DP1435" s="2"/>
      <c r="DQ1435" s="2"/>
      <c r="DR1435" s="2"/>
      <c r="DS1435" s="2"/>
      <c r="DT1435" s="2"/>
      <c r="DU1435" s="2"/>
      <c r="DV1435" s="2"/>
      <c r="DW1435" s="2"/>
      <c r="DX1435" s="2"/>
      <c r="DY1435" s="2"/>
      <c r="DZ1435" s="2"/>
      <c r="EA1435" s="2"/>
      <c r="EB1435" s="2"/>
      <c r="EC1435" s="2"/>
      <c r="ED1435" s="2"/>
      <c r="EE1435" s="2"/>
      <c r="EF1435" s="2"/>
      <c r="EG1435" s="2"/>
      <c r="EH1435" s="2"/>
      <c r="EI1435" s="2"/>
      <c r="EJ1435" s="2"/>
      <c r="EK1435" s="2"/>
      <c r="EL1435" s="2"/>
      <c r="EM1435" s="2"/>
      <c r="EN1435" s="2"/>
      <c r="EO1435" s="2"/>
      <c r="EP1435" s="2"/>
      <c r="EQ1435" s="2"/>
      <c r="ER1435" s="2"/>
      <c r="ES1435" s="2"/>
      <c r="ET1435" s="2"/>
      <c r="EU1435" s="2"/>
      <c r="EV1435" s="2"/>
      <c r="EW1435" s="2"/>
      <c r="EX1435" s="2"/>
      <c r="EY1435" s="2"/>
      <c r="EZ1435" s="2"/>
      <c r="FA1435" s="2"/>
      <c r="FB1435" s="2"/>
      <c r="FC1435" s="2"/>
      <c r="FD1435" s="2"/>
      <c r="FE1435" s="2"/>
      <c r="FF1435" s="2"/>
      <c r="FG1435" s="2"/>
      <c r="FH1435" s="2"/>
      <c r="FI1435" s="2"/>
      <c r="FJ1435" s="2"/>
      <c r="FK1435" s="2"/>
      <c r="FL1435" s="2"/>
      <c r="FM1435" s="2"/>
      <c r="FN1435" s="2"/>
      <c r="FO1435" s="2"/>
      <c r="FP1435" s="2"/>
      <c r="FQ1435" s="2"/>
      <c r="FR1435" s="2"/>
      <c r="FS1435" s="2"/>
      <c r="FT1435" s="2"/>
      <c r="FU1435" s="2"/>
      <c r="FV1435" s="2"/>
      <c r="FW1435" s="2"/>
      <c r="FX1435" s="2"/>
      <c r="FY1435" s="2"/>
      <c r="FZ1435" s="2"/>
      <c r="GA1435" s="2"/>
      <c r="GB1435" s="2"/>
      <c r="GC1435" s="2"/>
      <c r="GD1435" s="2"/>
      <c r="GE1435" s="2"/>
      <c r="GF1435" s="2"/>
      <c r="GG1435" s="2"/>
      <c r="GH1435" s="2"/>
      <c r="GI1435" s="2"/>
      <c r="GJ1435" s="2"/>
      <c r="GK1435" s="2"/>
      <c r="GL1435" s="2"/>
      <c r="GM1435" s="2"/>
      <c r="GN1435" s="2"/>
      <c r="GO1435" s="2"/>
      <c r="GP1435" s="2"/>
      <c r="GQ1435" s="2"/>
      <c r="GR1435" s="2"/>
      <c r="GS1435" s="2"/>
      <c r="GT1435" s="2"/>
      <c r="GU1435" s="2"/>
      <c r="GV1435" s="2"/>
      <c r="GW1435" s="2"/>
      <c r="GX1435" s="2"/>
      <c r="GY1435" s="2"/>
      <c r="GZ1435" s="2"/>
      <c r="HA1435" s="2"/>
      <c r="HB1435" s="2"/>
      <c r="HC1435" s="2"/>
      <c r="HD1435" s="2"/>
      <c r="HE1435" s="2"/>
      <c r="HF1435" s="2"/>
      <c r="HG1435" s="2"/>
      <c r="HH1435" s="2"/>
      <c r="HI1435" s="2"/>
      <c r="HJ1435" s="2"/>
      <c r="HK1435" s="2"/>
      <c r="HL1435" s="2"/>
      <c r="HM1435" s="2"/>
      <c r="HN1435" s="2"/>
      <c r="HO1435" s="2"/>
      <c r="HP1435" s="2"/>
      <c r="HQ1435" s="2"/>
      <c r="HR1435" s="2"/>
      <c r="HS1435" s="2"/>
      <c r="HT1435" s="2"/>
      <c r="HU1435" s="2"/>
      <c r="HV1435" s="2"/>
      <c r="HW1435" s="2"/>
      <c r="HX1435" s="2"/>
      <c r="HY1435" s="2"/>
      <c r="HZ1435" s="2"/>
      <c r="IA1435" s="2"/>
      <c r="IB1435" s="2"/>
      <c r="IC1435" s="2"/>
      <c r="ID1435" s="2"/>
      <c r="IE1435" s="2"/>
      <c r="IF1435" s="2"/>
      <c r="IG1435" s="2"/>
    </row>
    <row r="1436" spans="1:241" s="3" customFormat="1" x14ac:dyDescent="0.25">
      <c r="A1436" s="33"/>
      <c r="B1436" s="29"/>
      <c r="C1436" s="29"/>
      <c r="D1436" s="30"/>
      <c r="E1436" s="29"/>
      <c r="F1436" s="29"/>
      <c r="G1436" s="29"/>
      <c r="H1436" s="29"/>
      <c r="L1436" s="57"/>
      <c r="M1436" s="57"/>
      <c r="N1436" s="57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  <c r="CB1436" s="2"/>
      <c r="CC1436" s="2"/>
      <c r="CD1436" s="2"/>
      <c r="CE1436" s="2"/>
      <c r="CF1436" s="2"/>
      <c r="CG1436" s="2"/>
      <c r="CH1436" s="2"/>
      <c r="CI1436" s="2"/>
      <c r="CJ1436" s="2"/>
      <c r="CK1436" s="2"/>
      <c r="CL1436" s="2"/>
      <c r="CM1436" s="2"/>
      <c r="CN1436" s="2"/>
      <c r="CO1436" s="2"/>
      <c r="CP1436" s="2"/>
      <c r="CQ1436" s="2"/>
      <c r="CR1436" s="2"/>
      <c r="CS1436" s="2"/>
      <c r="CT1436" s="2"/>
      <c r="CU1436" s="2"/>
      <c r="CV1436" s="2"/>
      <c r="CW1436" s="2"/>
      <c r="CX1436" s="2"/>
      <c r="CY1436" s="2"/>
      <c r="CZ1436" s="2"/>
      <c r="DA1436" s="2"/>
      <c r="DB1436" s="2"/>
      <c r="DC1436" s="2"/>
      <c r="DD1436" s="2"/>
      <c r="DE1436" s="2"/>
      <c r="DF1436" s="2"/>
      <c r="DG1436" s="2"/>
      <c r="DH1436" s="2"/>
      <c r="DI1436" s="2"/>
      <c r="DJ1436" s="2"/>
      <c r="DK1436" s="2"/>
      <c r="DL1436" s="2"/>
      <c r="DM1436" s="2"/>
      <c r="DN1436" s="2"/>
      <c r="DO1436" s="2"/>
      <c r="DP1436" s="2"/>
      <c r="DQ1436" s="2"/>
      <c r="DR1436" s="2"/>
      <c r="DS1436" s="2"/>
      <c r="DT1436" s="2"/>
      <c r="DU1436" s="2"/>
      <c r="DV1436" s="2"/>
      <c r="DW1436" s="2"/>
      <c r="DX1436" s="2"/>
      <c r="DY1436" s="2"/>
      <c r="DZ1436" s="2"/>
      <c r="EA1436" s="2"/>
      <c r="EB1436" s="2"/>
      <c r="EC1436" s="2"/>
      <c r="ED1436" s="2"/>
      <c r="EE1436" s="2"/>
      <c r="EF1436" s="2"/>
      <c r="EG1436" s="2"/>
      <c r="EH1436" s="2"/>
      <c r="EI1436" s="2"/>
      <c r="EJ1436" s="2"/>
      <c r="EK1436" s="2"/>
      <c r="EL1436" s="2"/>
      <c r="EM1436" s="2"/>
      <c r="EN1436" s="2"/>
      <c r="EO1436" s="2"/>
      <c r="EP1436" s="2"/>
      <c r="EQ1436" s="2"/>
      <c r="ER1436" s="2"/>
      <c r="ES1436" s="2"/>
      <c r="ET1436" s="2"/>
      <c r="EU1436" s="2"/>
      <c r="EV1436" s="2"/>
      <c r="EW1436" s="2"/>
      <c r="EX1436" s="2"/>
      <c r="EY1436" s="2"/>
      <c r="EZ1436" s="2"/>
      <c r="FA1436" s="2"/>
      <c r="FB1436" s="2"/>
      <c r="FC1436" s="2"/>
      <c r="FD1436" s="2"/>
      <c r="FE1436" s="2"/>
      <c r="FF1436" s="2"/>
      <c r="FG1436" s="2"/>
      <c r="FH1436" s="2"/>
      <c r="FI1436" s="2"/>
      <c r="FJ1436" s="2"/>
      <c r="FK1436" s="2"/>
      <c r="FL1436" s="2"/>
      <c r="FM1436" s="2"/>
      <c r="FN1436" s="2"/>
      <c r="FO1436" s="2"/>
      <c r="FP1436" s="2"/>
      <c r="FQ1436" s="2"/>
      <c r="FR1436" s="2"/>
      <c r="FS1436" s="2"/>
      <c r="FT1436" s="2"/>
      <c r="FU1436" s="2"/>
      <c r="FV1436" s="2"/>
      <c r="FW1436" s="2"/>
      <c r="FX1436" s="2"/>
      <c r="FY1436" s="2"/>
      <c r="FZ1436" s="2"/>
      <c r="GA1436" s="2"/>
      <c r="GB1436" s="2"/>
      <c r="GC1436" s="2"/>
      <c r="GD1436" s="2"/>
      <c r="GE1436" s="2"/>
      <c r="GF1436" s="2"/>
      <c r="GG1436" s="2"/>
      <c r="GH1436" s="2"/>
      <c r="GI1436" s="2"/>
      <c r="GJ1436" s="2"/>
      <c r="GK1436" s="2"/>
      <c r="GL1436" s="2"/>
      <c r="GM1436" s="2"/>
      <c r="GN1436" s="2"/>
      <c r="GO1436" s="2"/>
      <c r="GP1436" s="2"/>
      <c r="GQ1436" s="2"/>
      <c r="GR1436" s="2"/>
      <c r="GS1436" s="2"/>
      <c r="GT1436" s="2"/>
      <c r="GU1436" s="2"/>
      <c r="GV1436" s="2"/>
      <c r="GW1436" s="2"/>
      <c r="GX1436" s="2"/>
      <c r="GY1436" s="2"/>
      <c r="GZ1436" s="2"/>
      <c r="HA1436" s="2"/>
      <c r="HB1436" s="2"/>
      <c r="HC1436" s="2"/>
      <c r="HD1436" s="2"/>
      <c r="HE1436" s="2"/>
      <c r="HF1436" s="2"/>
      <c r="HG1436" s="2"/>
      <c r="HH1436" s="2"/>
      <c r="HI1436" s="2"/>
      <c r="HJ1436" s="2"/>
      <c r="HK1436" s="2"/>
      <c r="HL1436" s="2"/>
      <c r="HM1436" s="2"/>
      <c r="HN1436" s="2"/>
      <c r="HO1436" s="2"/>
      <c r="HP1436" s="2"/>
      <c r="HQ1436" s="2"/>
      <c r="HR1436" s="2"/>
      <c r="HS1436" s="2"/>
      <c r="HT1436" s="2"/>
      <c r="HU1436" s="2"/>
      <c r="HV1436" s="2"/>
      <c r="HW1436" s="2"/>
      <c r="HX1436" s="2"/>
      <c r="HY1436" s="2"/>
      <c r="HZ1436" s="2"/>
      <c r="IA1436" s="2"/>
      <c r="IB1436" s="2"/>
      <c r="IC1436" s="2"/>
      <c r="ID1436" s="2"/>
      <c r="IE1436" s="2"/>
      <c r="IF1436" s="2"/>
      <c r="IG1436" s="2"/>
    </row>
    <row r="1437" spans="1:241" s="3" customFormat="1" x14ac:dyDescent="0.25">
      <c r="A1437" s="33"/>
      <c r="B1437" s="29"/>
      <c r="C1437" s="29"/>
      <c r="D1437" s="30"/>
      <c r="E1437" s="29"/>
      <c r="F1437" s="29"/>
      <c r="G1437" s="29"/>
      <c r="H1437" s="29"/>
      <c r="L1437" s="57"/>
      <c r="M1437" s="57"/>
      <c r="N1437" s="57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  <c r="CA1437" s="2"/>
      <c r="CB1437" s="2"/>
      <c r="CC1437" s="2"/>
      <c r="CD1437" s="2"/>
      <c r="CE1437" s="2"/>
      <c r="CF1437" s="2"/>
      <c r="CG1437" s="2"/>
      <c r="CH1437" s="2"/>
      <c r="CI1437" s="2"/>
      <c r="CJ1437" s="2"/>
      <c r="CK1437" s="2"/>
      <c r="CL1437" s="2"/>
      <c r="CM1437" s="2"/>
      <c r="CN1437" s="2"/>
      <c r="CO1437" s="2"/>
      <c r="CP1437" s="2"/>
      <c r="CQ1437" s="2"/>
      <c r="CR1437" s="2"/>
      <c r="CS1437" s="2"/>
      <c r="CT1437" s="2"/>
      <c r="CU1437" s="2"/>
      <c r="CV1437" s="2"/>
      <c r="CW1437" s="2"/>
      <c r="CX1437" s="2"/>
      <c r="CY1437" s="2"/>
      <c r="CZ1437" s="2"/>
      <c r="DA1437" s="2"/>
      <c r="DB1437" s="2"/>
      <c r="DC1437" s="2"/>
      <c r="DD1437" s="2"/>
      <c r="DE1437" s="2"/>
      <c r="DF1437" s="2"/>
      <c r="DG1437" s="2"/>
      <c r="DH1437" s="2"/>
      <c r="DI1437" s="2"/>
      <c r="DJ1437" s="2"/>
      <c r="DK1437" s="2"/>
      <c r="DL1437" s="2"/>
      <c r="DM1437" s="2"/>
      <c r="DN1437" s="2"/>
      <c r="DO1437" s="2"/>
      <c r="DP1437" s="2"/>
      <c r="DQ1437" s="2"/>
      <c r="DR1437" s="2"/>
      <c r="DS1437" s="2"/>
      <c r="DT1437" s="2"/>
      <c r="DU1437" s="2"/>
      <c r="DV1437" s="2"/>
      <c r="DW1437" s="2"/>
      <c r="DX1437" s="2"/>
      <c r="DY1437" s="2"/>
      <c r="DZ1437" s="2"/>
      <c r="EA1437" s="2"/>
      <c r="EB1437" s="2"/>
      <c r="EC1437" s="2"/>
      <c r="ED1437" s="2"/>
      <c r="EE1437" s="2"/>
      <c r="EF1437" s="2"/>
      <c r="EG1437" s="2"/>
      <c r="EH1437" s="2"/>
      <c r="EI1437" s="2"/>
      <c r="EJ1437" s="2"/>
      <c r="EK1437" s="2"/>
      <c r="EL1437" s="2"/>
      <c r="EM1437" s="2"/>
      <c r="EN1437" s="2"/>
      <c r="EO1437" s="2"/>
      <c r="EP1437" s="2"/>
      <c r="EQ1437" s="2"/>
      <c r="ER1437" s="2"/>
      <c r="ES1437" s="2"/>
      <c r="ET1437" s="2"/>
      <c r="EU1437" s="2"/>
      <c r="EV1437" s="2"/>
      <c r="EW1437" s="2"/>
      <c r="EX1437" s="2"/>
      <c r="EY1437" s="2"/>
      <c r="EZ1437" s="2"/>
      <c r="FA1437" s="2"/>
      <c r="FB1437" s="2"/>
      <c r="FC1437" s="2"/>
      <c r="FD1437" s="2"/>
      <c r="FE1437" s="2"/>
      <c r="FF1437" s="2"/>
      <c r="FG1437" s="2"/>
      <c r="FH1437" s="2"/>
      <c r="FI1437" s="2"/>
      <c r="FJ1437" s="2"/>
      <c r="FK1437" s="2"/>
      <c r="FL1437" s="2"/>
      <c r="FM1437" s="2"/>
      <c r="FN1437" s="2"/>
      <c r="FO1437" s="2"/>
      <c r="FP1437" s="2"/>
      <c r="FQ1437" s="2"/>
      <c r="FR1437" s="2"/>
      <c r="FS1437" s="2"/>
      <c r="FT1437" s="2"/>
      <c r="FU1437" s="2"/>
      <c r="FV1437" s="2"/>
      <c r="FW1437" s="2"/>
      <c r="FX1437" s="2"/>
      <c r="FY1437" s="2"/>
      <c r="FZ1437" s="2"/>
      <c r="GA1437" s="2"/>
      <c r="GB1437" s="2"/>
      <c r="GC1437" s="2"/>
      <c r="GD1437" s="2"/>
      <c r="GE1437" s="2"/>
      <c r="GF1437" s="2"/>
      <c r="GG1437" s="2"/>
      <c r="GH1437" s="2"/>
      <c r="GI1437" s="2"/>
      <c r="GJ1437" s="2"/>
      <c r="GK1437" s="2"/>
      <c r="GL1437" s="2"/>
      <c r="GM1437" s="2"/>
      <c r="GN1437" s="2"/>
      <c r="GO1437" s="2"/>
      <c r="GP1437" s="2"/>
      <c r="GQ1437" s="2"/>
      <c r="GR1437" s="2"/>
      <c r="GS1437" s="2"/>
      <c r="GT1437" s="2"/>
      <c r="GU1437" s="2"/>
      <c r="GV1437" s="2"/>
      <c r="GW1437" s="2"/>
      <c r="GX1437" s="2"/>
      <c r="GY1437" s="2"/>
      <c r="GZ1437" s="2"/>
      <c r="HA1437" s="2"/>
      <c r="HB1437" s="2"/>
      <c r="HC1437" s="2"/>
      <c r="HD1437" s="2"/>
      <c r="HE1437" s="2"/>
      <c r="HF1437" s="2"/>
      <c r="HG1437" s="2"/>
      <c r="HH1437" s="2"/>
      <c r="HI1437" s="2"/>
      <c r="HJ1437" s="2"/>
      <c r="HK1437" s="2"/>
      <c r="HL1437" s="2"/>
      <c r="HM1437" s="2"/>
      <c r="HN1437" s="2"/>
      <c r="HO1437" s="2"/>
      <c r="HP1437" s="2"/>
      <c r="HQ1437" s="2"/>
      <c r="HR1437" s="2"/>
      <c r="HS1437" s="2"/>
      <c r="HT1437" s="2"/>
      <c r="HU1437" s="2"/>
      <c r="HV1437" s="2"/>
      <c r="HW1437" s="2"/>
      <c r="HX1437" s="2"/>
      <c r="HY1437" s="2"/>
      <c r="HZ1437" s="2"/>
      <c r="IA1437" s="2"/>
      <c r="IB1437" s="2"/>
      <c r="IC1437" s="2"/>
      <c r="ID1437" s="2"/>
      <c r="IE1437" s="2"/>
      <c r="IF1437" s="2"/>
      <c r="IG1437" s="2"/>
    </row>
    <row r="1438" spans="1:241" s="3" customFormat="1" x14ac:dyDescent="0.25">
      <c r="A1438" s="33"/>
      <c r="B1438" s="29"/>
      <c r="C1438" s="29"/>
      <c r="D1438" s="30"/>
      <c r="E1438" s="29"/>
      <c r="F1438" s="29"/>
      <c r="G1438" s="29"/>
      <c r="H1438" s="29"/>
      <c r="L1438" s="57"/>
      <c r="M1438" s="57"/>
      <c r="N1438" s="57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  <c r="CC1438" s="2"/>
      <c r="CD1438" s="2"/>
      <c r="CE1438" s="2"/>
      <c r="CF1438" s="2"/>
      <c r="CG1438" s="2"/>
      <c r="CH1438" s="2"/>
      <c r="CI1438" s="2"/>
      <c r="CJ1438" s="2"/>
      <c r="CK1438" s="2"/>
      <c r="CL1438" s="2"/>
      <c r="CM1438" s="2"/>
      <c r="CN1438" s="2"/>
      <c r="CO1438" s="2"/>
      <c r="CP1438" s="2"/>
      <c r="CQ1438" s="2"/>
      <c r="CR1438" s="2"/>
      <c r="CS1438" s="2"/>
      <c r="CT1438" s="2"/>
      <c r="CU1438" s="2"/>
      <c r="CV1438" s="2"/>
      <c r="CW1438" s="2"/>
      <c r="CX1438" s="2"/>
      <c r="CY1438" s="2"/>
      <c r="CZ1438" s="2"/>
      <c r="DA1438" s="2"/>
      <c r="DB1438" s="2"/>
      <c r="DC1438" s="2"/>
      <c r="DD1438" s="2"/>
      <c r="DE1438" s="2"/>
      <c r="DF1438" s="2"/>
      <c r="DG1438" s="2"/>
      <c r="DH1438" s="2"/>
      <c r="DI1438" s="2"/>
      <c r="DJ1438" s="2"/>
      <c r="DK1438" s="2"/>
      <c r="DL1438" s="2"/>
      <c r="DM1438" s="2"/>
      <c r="DN1438" s="2"/>
      <c r="DO1438" s="2"/>
      <c r="DP1438" s="2"/>
      <c r="DQ1438" s="2"/>
      <c r="DR1438" s="2"/>
      <c r="DS1438" s="2"/>
      <c r="DT1438" s="2"/>
      <c r="DU1438" s="2"/>
      <c r="DV1438" s="2"/>
      <c r="DW1438" s="2"/>
      <c r="DX1438" s="2"/>
      <c r="DY1438" s="2"/>
      <c r="DZ1438" s="2"/>
      <c r="EA1438" s="2"/>
      <c r="EB1438" s="2"/>
      <c r="EC1438" s="2"/>
      <c r="ED1438" s="2"/>
      <c r="EE1438" s="2"/>
      <c r="EF1438" s="2"/>
      <c r="EG1438" s="2"/>
      <c r="EH1438" s="2"/>
      <c r="EI1438" s="2"/>
      <c r="EJ1438" s="2"/>
      <c r="EK1438" s="2"/>
      <c r="EL1438" s="2"/>
      <c r="EM1438" s="2"/>
      <c r="EN1438" s="2"/>
      <c r="EO1438" s="2"/>
      <c r="EP1438" s="2"/>
      <c r="EQ1438" s="2"/>
      <c r="ER1438" s="2"/>
      <c r="ES1438" s="2"/>
      <c r="ET1438" s="2"/>
      <c r="EU1438" s="2"/>
      <c r="EV1438" s="2"/>
      <c r="EW1438" s="2"/>
      <c r="EX1438" s="2"/>
      <c r="EY1438" s="2"/>
      <c r="EZ1438" s="2"/>
      <c r="FA1438" s="2"/>
      <c r="FB1438" s="2"/>
      <c r="FC1438" s="2"/>
      <c r="FD1438" s="2"/>
      <c r="FE1438" s="2"/>
      <c r="FF1438" s="2"/>
      <c r="FG1438" s="2"/>
      <c r="FH1438" s="2"/>
      <c r="FI1438" s="2"/>
      <c r="FJ1438" s="2"/>
      <c r="FK1438" s="2"/>
      <c r="FL1438" s="2"/>
      <c r="FM1438" s="2"/>
      <c r="FN1438" s="2"/>
      <c r="FO1438" s="2"/>
      <c r="FP1438" s="2"/>
      <c r="FQ1438" s="2"/>
      <c r="FR1438" s="2"/>
      <c r="FS1438" s="2"/>
      <c r="FT1438" s="2"/>
      <c r="FU1438" s="2"/>
      <c r="FV1438" s="2"/>
      <c r="FW1438" s="2"/>
      <c r="FX1438" s="2"/>
      <c r="FY1438" s="2"/>
      <c r="FZ1438" s="2"/>
      <c r="GA1438" s="2"/>
      <c r="GB1438" s="2"/>
      <c r="GC1438" s="2"/>
      <c r="GD1438" s="2"/>
      <c r="GE1438" s="2"/>
      <c r="GF1438" s="2"/>
      <c r="GG1438" s="2"/>
      <c r="GH1438" s="2"/>
      <c r="GI1438" s="2"/>
      <c r="GJ1438" s="2"/>
      <c r="GK1438" s="2"/>
      <c r="GL1438" s="2"/>
      <c r="GM1438" s="2"/>
      <c r="GN1438" s="2"/>
      <c r="GO1438" s="2"/>
      <c r="GP1438" s="2"/>
      <c r="GQ1438" s="2"/>
      <c r="GR1438" s="2"/>
      <c r="GS1438" s="2"/>
      <c r="GT1438" s="2"/>
      <c r="GU1438" s="2"/>
      <c r="GV1438" s="2"/>
      <c r="GW1438" s="2"/>
      <c r="GX1438" s="2"/>
      <c r="GY1438" s="2"/>
      <c r="GZ1438" s="2"/>
      <c r="HA1438" s="2"/>
      <c r="HB1438" s="2"/>
      <c r="HC1438" s="2"/>
      <c r="HD1438" s="2"/>
      <c r="HE1438" s="2"/>
      <c r="HF1438" s="2"/>
      <c r="HG1438" s="2"/>
      <c r="HH1438" s="2"/>
      <c r="HI1438" s="2"/>
      <c r="HJ1438" s="2"/>
      <c r="HK1438" s="2"/>
      <c r="HL1438" s="2"/>
      <c r="HM1438" s="2"/>
      <c r="HN1438" s="2"/>
      <c r="HO1438" s="2"/>
      <c r="HP1438" s="2"/>
      <c r="HQ1438" s="2"/>
      <c r="HR1438" s="2"/>
      <c r="HS1438" s="2"/>
      <c r="HT1438" s="2"/>
      <c r="HU1438" s="2"/>
      <c r="HV1438" s="2"/>
      <c r="HW1438" s="2"/>
      <c r="HX1438" s="2"/>
      <c r="HY1438" s="2"/>
      <c r="HZ1438" s="2"/>
      <c r="IA1438" s="2"/>
      <c r="IB1438" s="2"/>
      <c r="IC1438" s="2"/>
      <c r="ID1438" s="2"/>
      <c r="IE1438" s="2"/>
      <c r="IF1438" s="2"/>
      <c r="IG1438" s="2"/>
    </row>
    <row r="1439" spans="1:241" s="3" customFormat="1" x14ac:dyDescent="0.25">
      <c r="A1439" s="33"/>
      <c r="B1439" s="29"/>
      <c r="C1439" s="29"/>
      <c r="D1439" s="30"/>
      <c r="E1439" s="29"/>
      <c r="F1439" s="29"/>
      <c r="G1439" s="29"/>
      <c r="H1439" s="29"/>
      <c r="L1439" s="57"/>
      <c r="M1439" s="57"/>
      <c r="N1439" s="57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  <c r="CA1439" s="2"/>
      <c r="CB1439" s="2"/>
      <c r="CC1439" s="2"/>
      <c r="CD1439" s="2"/>
      <c r="CE1439" s="2"/>
      <c r="CF1439" s="2"/>
      <c r="CG1439" s="2"/>
      <c r="CH1439" s="2"/>
      <c r="CI1439" s="2"/>
      <c r="CJ1439" s="2"/>
      <c r="CK1439" s="2"/>
      <c r="CL1439" s="2"/>
      <c r="CM1439" s="2"/>
      <c r="CN1439" s="2"/>
      <c r="CO1439" s="2"/>
      <c r="CP1439" s="2"/>
      <c r="CQ1439" s="2"/>
      <c r="CR1439" s="2"/>
      <c r="CS1439" s="2"/>
      <c r="CT1439" s="2"/>
      <c r="CU1439" s="2"/>
      <c r="CV1439" s="2"/>
      <c r="CW1439" s="2"/>
      <c r="CX1439" s="2"/>
      <c r="CY1439" s="2"/>
      <c r="CZ1439" s="2"/>
      <c r="DA1439" s="2"/>
      <c r="DB1439" s="2"/>
      <c r="DC1439" s="2"/>
      <c r="DD1439" s="2"/>
      <c r="DE1439" s="2"/>
      <c r="DF1439" s="2"/>
      <c r="DG1439" s="2"/>
      <c r="DH1439" s="2"/>
      <c r="DI1439" s="2"/>
      <c r="DJ1439" s="2"/>
      <c r="DK1439" s="2"/>
      <c r="DL1439" s="2"/>
      <c r="DM1439" s="2"/>
      <c r="DN1439" s="2"/>
      <c r="DO1439" s="2"/>
      <c r="DP1439" s="2"/>
      <c r="DQ1439" s="2"/>
      <c r="DR1439" s="2"/>
      <c r="DS1439" s="2"/>
      <c r="DT1439" s="2"/>
      <c r="DU1439" s="2"/>
      <c r="DV1439" s="2"/>
      <c r="DW1439" s="2"/>
      <c r="DX1439" s="2"/>
      <c r="DY1439" s="2"/>
      <c r="DZ1439" s="2"/>
      <c r="EA1439" s="2"/>
      <c r="EB1439" s="2"/>
      <c r="EC1439" s="2"/>
      <c r="ED1439" s="2"/>
      <c r="EE1439" s="2"/>
      <c r="EF1439" s="2"/>
      <c r="EG1439" s="2"/>
      <c r="EH1439" s="2"/>
      <c r="EI1439" s="2"/>
      <c r="EJ1439" s="2"/>
      <c r="EK1439" s="2"/>
      <c r="EL1439" s="2"/>
      <c r="EM1439" s="2"/>
      <c r="EN1439" s="2"/>
      <c r="EO1439" s="2"/>
      <c r="EP1439" s="2"/>
      <c r="EQ1439" s="2"/>
      <c r="ER1439" s="2"/>
      <c r="ES1439" s="2"/>
      <c r="ET1439" s="2"/>
      <c r="EU1439" s="2"/>
      <c r="EV1439" s="2"/>
      <c r="EW1439" s="2"/>
      <c r="EX1439" s="2"/>
      <c r="EY1439" s="2"/>
      <c r="EZ1439" s="2"/>
      <c r="FA1439" s="2"/>
      <c r="FB1439" s="2"/>
      <c r="FC1439" s="2"/>
      <c r="FD1439" s="2"/>
      <c r="FE1439" s="2"/>
      <c r="FF1439" s="2"/>
      <c r="FG1439" s="2"/>
      <c r="FH1439" s="2"/>
      <c r="FI1439" s="2"/>
      <c r="FJ1439" s="2"/>
      <c r="FK1439" s="2"/>
      <c r="FL1439" s="2"/>
      <c r="FM1439" s="2"/>
      <c r="FN1439" s="2"/>
      <c r="FO1439" s="2"/>
      <c r="FP1439" s="2"/>
      <c r="FQ1439" s="2"/>
      <c r="FR1439" s="2"/>
      <c r="FS1439" s="2"/>
      <c r="FT1439" s="2"/>
      <c r="FU1439" s="2"/>
      <c r="FV1439" s="2"/>
      <c r="FW1439" s="2"/>
      <c r="FX1439" s="2"/>
      <c r="FY1439" s="2"/>
      <c r="FZ1439" s="2"/>
      <c r="GA1439" s="2"/>
      <c r="GB1439" s="2"/>
      <c r="GC1439" s="2"/>
      <c r="GD1439" s="2"/>
      <c r="GE1439" s="2"/>
      <c r="GF1439" s="2"/>
      <c r="GG1439" s="2"/>
      <c r="GH1439" s="2"/>
      <c r="GI1439" s="2"/>
      <c r="GJ1439" s="2"/>
      <c r="GK1439" s="2"/>
      <c r="GL1439" s="2"/>
      <c r="GM1439" s="2"/>
      <c r="GN1439" s="2"/>
      <c r="GO1439" s="2"/>
      <c r="GP1439" s="2"/>
      <c r="GQ1439" s="2"/>
      <c r="GR1439" s="2"/>
      <c r="GS1439" s="2"/>
      <c r="GT1439" s="2"/>
      <c r="GU1439" s="2"/>
      <c r="GV1439" s="2"/>
      <c r="GW1439" s="2"/>
      <c r="GX1439" s="2"/>
      <c r="GY1439" s="2"/>
      <c r="GZ1439" s="2"/>
      <c r="HA1439" s="2"/>
      <c r="HB1439" s="2"/>
      <c r="HC1439" s="2"/>
      <c r="HD1439" s="2"/>
      <c r="HE1439" s="2"/>
      <c r="HF1439" s="2"/>
      <c r="HG1439" s="2"/>
      <c r="HH1439" s="2"/>
      <c r="HI1439" s="2"/>
      <c r="HJ1439" s="2"/>
      <c r="HK1439" s="2"/>
      <c r="HL1439" s="2"/>
      <c r="HM1439" s="2"/>
      <c r="HN1439" s="2"/>
      <c r="HO1439" s="2"/>
      <c r="HP1439" s="2"/>
      <c r="HQ1439" s="2"/>
      <c r="HR1439" s="2"/>
      <c r="HS1439" s="2"/>
      <c r="HT1439" s="2"/>
      <c r="HU1439" s="2"/>
      <c r="HV1439" s="2"/>
      <c r="HW1439" s="2"/>
      <c r="HX1439" s="2"/>
      <c r="HY1439" s="2"/>
      <c r="HZ1439" s="2"/>
      <c r="IA1439" s="2"/>
      <c r="IB1439" s="2"/>
      <c r="IC1439" s="2"/>
      <c r="ID1439" s="2"/>
      <c r="IE1439" s="2"/>
      <c r="IF1439" s="2"/>
      <c r="IG1439" s="2"/>
    </row>
    <row r="1440" spans="1:241" s="3" customFormat="1" x14ac:dyDescent="0.25">
      <c r="A1440" s="33"/>
      <c r="B1440" s="29"/>
      <c r="C1440" s="29"/>
      <c r="D1440" s="30"/>
      <c r="E1440" s="29"/>
      <c r="F1440" s="29"/>
      <c r="G1440" s="29"/>
      <c r="H1440" s="29"/>
      <c r="L1440" s="57"/>
      <c r="M1440" s="57"/>
      <c r="N1440" s="57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  <c r="CB1440" s="2"/>
      <c r="CC1440" s="2"/>
      <c r="CD1440" s="2"/>
      <c r="CE1440" s="2"/>
      <c r="CF1440" s="2"/>
      <c r="CG1440" s="2"/>
      <c r="CH1440" s="2"/>
      <c r="CI1440" s="2"/>
      <c r="CJ1440" s="2"/>
      <c r="CK1440" s="2"/>
      <c r="CL1440" s="2"/>
      <c r="CM1440" s="2"/>
      <c r="CN1440" s="2"/>
      <c r="CO1440" s="2"/>
      <c r="CP1440" s="2"/>
      <c r="CQ1440" s="2"/>
      <c r="CR1440" s="2"/>
      <c r="CS1440" s="2"/>
      <c r="CT1440" s="2"/>
      <c r="CU1440" s="2"/>
      <c r="CV1440" s="2"/>
      <c r="CW1440" s="2"/>
      <c r="CX1440" s="2"/>
      <c r="CY1440" s="2"/>
      <c r="CZ1440" s="2"/>
      <c r="DA1440" s="2"/>
      <c r="DB1440" s="2"/>
      <c r="DC1440" s="2"/>
      <c r="DD1440" s="2"/>
      <c r="DE1440" s="2"/>
      <c r="DF1440" s="2"/>
      <c r="DG1440" s="2"/>
      <c r="DH1440" s="2"/>
      <c r="DI1440" s="2"/>
      <c r="DJ1440" s="2"/>
      <c r="DK1440" s="2"/>
      <c r="DL1440" s="2"/>
      <c r="DM1440" s="2"/>
      <c r="DN1440" s="2"/>
      <c r="DO1440" s="2"/>
      <c r="DP1440" s="2"/>
      <c r="DQ1440" s="2"/>
      <c r="DR1440" s="2"/>
      <c r="DS1440" s="2"/>
      <c r="DT1440" s="2"/>
      <c r="DU1440" s="2"/>
      <c r="DV1440" s="2"/>
      <c r="DW1440" s="2"/>
      <c r="DX1440" s="2"/>
      <c r="DY1440" s="2"/>
      <c r="DZ1440" s="2"/>
      <c r="EA1440" s="2"/>
      <c r="EB1440" s="2"/>
      <c r="EC1440" s="2"/>
      <c r="ED1440" s="2"/>
      <c r="EE1440" s="2"/>
      <c r="EF1440" s="2"/>
      <c r="EG1440" s="2"/>
      <c r="EH1440" s="2"/>
      <c r="EI1440" s="2"/>
      <c r="EJ1440" s="2"/>
      <c r="EK1440" s="2"/>
      <c r="EL1440" s="2"/>
      <c r="EM1440" s="2"/>
      <c r="EN1440" s="2"/>
      <c r="EO1440" s="2"/>
      <c r="EP1440" s="2"/>
      <c r="EQ1440" s="2"/>
      <c r="ER1440" s="2"/>
      <c r="ES1440" s="2"/>
      <c r="ET1440" s="2"/>
      <c r="EU1440" s="2"/>
      <c r="EV1440" s="2"/>
      <c r="EW1440" s="2"/>
      <c r="EX1440" s="2"/>
      <c r="EY1440" s="2"/>
      <c r="EZ1440" s="2"/>
      <c r="FA1440" s="2"/>
      <c r="FB1440" s="2"/>
      <c r="FC1440" s="2"/>
      <c r="FD1440" s="2"/>
      <c r="FE1440" s="2"/>
      <c r="FF1440" s="2"/>
      <c r="FG1440" s="2"/>
      <c r="FH1440" s="2"/>
      <c r="FI1440" s="2"/>
      <c r="FJ1440" s="2"/>
      <c r="FK1440" s="2"/>
      <c r="FL1440" s="2"/>
      <c r="FM1440" s="2"/>
      <c r="FN1440" s="2"/>
      <c r="FO1440" s="2"/>
      <c r="FP1440" s="2"/>
      <c r="FQ1440" s="2"/>
      <c r="FR1440" s="2"/>
      <c r="FS1440" s="2"/>
      <c r="FT1440" s="2"/>
      <c r="FU1440" s="2"/>
      <c r="FV1440" s="2"/>
      <c r="FW1440" s="2"/>
      <c r="FX1440" s="2"/>
      <c r="FY1440" s="2"/>
      <c r="FZ1440" s="2"/>
      <c r="GA1440" s="2"/>
      <c r="GB1440" s="2"/>
      <c r="GC1440" s="2"/>
      <c r="GD1440" s="2"/>
      <c r="GE1440" s="2"/>
      <c r="GF1440" s="2"/>
      <c r="GG1440" s="2"/>
      <c r="GH1440" s="2"/>
      <c r="GI1440" s="2"/>
      <c r="GJ1440" s="2"/>
      <c r="GK1440" s="2"/>
      <c r="GL1440" s="2"/>
      <c r="GM1440" s="2"/>
      <c r="GN1440" s="2"/>
      <c r="GO1440" s="2"/>
      <c r="GP1440" s="2"/>
      <c r="GQ1440" s="2"/>
      <c r="GR1440" s="2"/>
      <c r="GS1440" s="2"/>
      <c r="GT1440" s="2"/>
      <c r="GU1440" s="2"/>
      <c r="GV1440" s="2"/>
      <c r="GW1440" s="2"/>
      <c r="GX1440" s="2"/>
      <c r="GY1440" s="2"/>
      <c r="GZ1440" s="2"/>
      <c r="HA1440" s="2"/>
      <c r="HB1440" s="2"/>
      <c r="HC1440" s="2"/>
      <c r="HD1440" s="2"/>
      <c r="HE1440" s="2"/>
      <c r="HF1440" s="2"/>
      <c r="HG1440" s="2"/>
      <c r="HH1440" s="2"/>
      <c r="HI1440" s="2"/>
      <c r="HJ1440" s="2"/>
      <c r="HK1440" s="2"/>
      <c r="HL1440" s="2"/>
      <c r="HM1440" s="2"/>
      <c r="HN1440" s="2"/>
      <c r="HO1440" s="2"/>
      <c r="HP1440" s="2"/>
      <c r="HQ1440" s="2"/>
      <c r="HR1440" s="2"/>
      <c r="HS1440" s="2"/>
      <c r="HT1440" s="2"/>
      <c r="HU1440" s="2"/>
      <c r="HV1440" s="2"/>
      <c r="HW1440" s="2"/>
      <c r="HX1440" s="2"/>
      <c r="HY1440" s="2"/>
      <c r="HZ1440" s="2"/>
      <c r="IA1440" s="2"/>
      <c r="IB1440" s="2"/>
      <c r="IC1440" s="2"/>
      <c r="ID1440" s="2"/>
      <c r="IE1440" s="2"/>
      <c r="IF1440" s="2"/>
      <c r="IG1440" s="2"/>
    </row>
    <row r="1441" spans="1:241" s="3" customFormat="1" x14ac:dyDescent="0.25">
      <c r="A1441" s="33"/>
      <c r="B1441" s="29"/>
      <c r="C1441" s="29"/>
      <c r="D1441" s="30"/>
      <c r="E1441" s="29"/>
      <c r="F1441" s="29"/>
      <c r="G1441" s="29"/>
      <c r="H1441" s="29"/>
      <c r="L1441" s="57"/>
      <c r="M1441" s="57"/>
      <c r="N1441" s="57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  <c r="CA1441" s="2"/>
      <c r="CB1441" s="2"/>
      <c r="CC1441" s="2"/>
      <c r="CD1441" s="2"/>
      <c r="CE1441" s="2"/>
      <c r="CF1441" s="2"/>
      <c r="CG1441" s="2"/>
      <c r="CH1441" s="2"/>
      <c r="CI1441" s="2"/>
      <c r="CJ1441" s="2"/>
      <c r="CK1441" s="2"/>
      <c r="CL1441" s="2"/>
      <c r="CM1441" s="2"/>
      <c r="CN1441" s="2"/>
      <c r="CO1441" s="2"/>
      <c r="CP1441" s="2"/>
      <c r="CQ1441" s="2"/>
      <c r="CR1441" s="2"/>
      <c r="CS1441" s="2"/>
      <c r="CT1441" s="2"/>
      <c r="CU1441" s="2"/>
      <c r="CV1441" s="2"/>
      <c r="CW1441" s="2"/>
      <c r="CX1441" s="2"/>
      <c r="CY1441" s="2"/>
      <c r="CZ1441" s="2"/>
      <c r="DA1441" s="2"/>
      <c r="DB1441" s="2"/>
      <c r="DC1441" s="2"/>
      <c r="DD1441" s="2"/>
      <c r="DE1441" s="2"/>
      <c r="DF1441" s="2"/>
      <c r="DG1441" s="2"/>
      <c r="DH1441" s="2"/>
      <c r="DI1441" s="2"/>
      <c r="DJ1441" s="2"/>
      <c r="DK1441" s="2"/>
      <c r="DL1441" s="2"/>
      <c r="DM1441" s="2"/>
      <c r="DN1441" s="2"/>
      <c r="DO1441" s="2"/>
      <c r="DP1441" s="2"/>
      <c r="DQ1441" s="2"/>
      <c r="DR1441" s="2"/>
      <c r="DS1441" s="2"/>
      <c r="DT1441" s="2"/>
      <c r="DU1441" s="2"/>
      <c r="DV1441" s="2"/>
      <c r="DW1441" s="2"/>
      <c r="DX1441" s="2"/>
      <c r="DY1441" s="2"/>
      <c r="DZ1441" s="2"/>
      <c r="EA1441" s="2"/>
      <c r="EB1441" s="2"/>
      <c r="EC1441" s="2"/>
      <c r="ED1441" s="2"/>
      <c r="EE1441" s="2"/>
      <c r="EF1441" s="2"/>
      <c r="EG1441" s="2"/>
      <c r="EH1441" s="2"/>
      <c r="EI1441" s="2"/>
      <c r="EJ1441" s="2"/>
      <c r="EK1441" s="2"/>
      <c r="EL1441" s="2"/>
      <c r="EM1441" s="2"/>
      <c r="EN1441" s="2"/>
      <c r="EO1441" s="2"/>
      <c r="EP1441" s="2"/>
      <c r="EQ1441" s="2"/>
      <c r="ER1441" s="2"/>
      <c r="ES1441" s="2"/>
      <c r="ET1441" s="2"/>
      <c r="EU1441" s="2"/>
      <c r="EV1441" s="2"/>
      <c r="EW1441" s="2"/>
      <c r="EX1441" s="2"/>
      <c r="EY1441" s="2"/>
      <c r="EZ1441" s="2"/>
      <c r="FA1441" s="2"/>
      <c r="FB1441" s="2"/>
      <c r="FC1441" s="2"/>
      <c r="FD1441" s="2"/>
      <c r="FE1441" s="2"/>
      <c r="FF1441" s="2"/>
      <c r="FG1441" s="2"/>
      <c r="FH1441" s="2"/>
      <c r="FI1441" s="2"/>
      <c r="FJ1441" s="2"/>
      <c r="FK1441" s="2"/>
      <c r="FL1441" s="2"/>
      <c r="FM1441" s="2"/>
      <c r="FN1441" s="2"/>
      <c r="FO1441" s="2"/>
      <c r="FP1441" s="2"/>
      <c r="FQ1441" s="2"/>
      <c r="FR1441" s="2"/>
      <c r="FS1441" s="2"/>
      <c r="FT1441" s="2"/>
      <c r="FU1441" s="2"/>
      <c r="FV1441" s="2"/>
      <c r="FW1441" s="2"/>
      <c r="FX1441" s="2"/>
      <c r="FY1441" s="2"/>
      <c r="FZ1441" s="2"/>
      <c r="GA1441" s="2"/>
      <c r="GB1441" s="2"/>
      <c r="GC1441" s="2"/>
      <c r="GD1441" s="2"/>
      <c r="GE1441" s="2"/>
      <c r="GF1441" s="2"/>
      <c r="GG1441" s="2"/>
      <c r="GH1441" s="2"/>
      <c r="GI1441" s="2"/>
      <c r="GJ1441" s="2"/>
      <c r="GK1441" s="2"/>
      <c r="GL1441" s="2"/>
      <c r="GM1441" s="2"/>
      <c r="GN1441" s="2"/>
      <c r="GO1441" s="2"/>
      <c r="GP1441" s="2"/>
      <c r="GQ1441" s="2"/>
      <c r="GR1441" s="2"/>
      <c r="GS1441" s="2"/>
      <c r="GT1441" s="2"/>
      <c r="GU1441" s="2"/>
      <c r="GV1441" s="2"/>
      <c r="GW1441" s="2"/>
      <c r="GX1441" s="2"/>
      <c r="GY1441" s="2"/>
      <c r="GZ1441" s="2"/>
      <c r="HA1441" s="2"/>
      <c r="HB1441" s="2"/>
      <c r="HC1441" s="2"/>
      <c r="HD1441" s="2"/>
      <c r="HE1441" s="2"/>
      <c r="HF1441" s="2"/>
      <c r="HG1441" s="2"/>
      <c r="HH1441" s="2"/>
      <c r="HI1441" s="2"/>
      <c r="HJ1441" s="2"/>
      <c r="HK1441" s="2"/>
      <c r="HL1441" s="2"/>
      <c r="HM1441" s="2"/>
      <c r="HN1441" s="2"/>
      <c r="HO1441" s="2"/>
      <c r="HP1441" s="2"/>
      <c r="HQ1441" s="2"/>
      <c r="HR1441" s="2"/>
      <c r="HS1441" s="2"/>
      <c r="HT1441" s="2"/>
      <c r="HU1441" s="2"/>
      <c r="HV1441" s="2"/>
      <c r="HW1441" s="2"/>
      <c r="HX1441" s="2"/>
      <c r="HY1441" s="2"/>
      <c r="HZ1441" s="2"/>
      <c r="IA1441" s="2"/>
      <c r="IB1441" s="2"/>
      <c r="IC1441" s="2"/>
      <c r="ID1441" s="2"/>
      <c r="IE1441" s="2"/>
      <c r="IF1441" s="2"/>
      <c r="IG1441" s="2"/>
    </row>
    <row r="1442" spans="1:241" s="3" customFormat="1" x14ac:dyDescent="0.25">
      <c r="A1442" s="33"/>
      <c r="B1442" s="29"/>
      <c r="C1442" s="29"/>
      <c r="D1442" s="30"/>
      <c r="E1442" s="29"/>
      <c r="F1442" s="29"/>
      <c r="G1442" s="29"/>
      <c r="H1442" s="29"/>
      <c r="L1442" s="57"/>
      <c r="M1442" s="57"/>
      <c r="N1442" s="57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  <c r="CA1442" s="2"/>
      <c r="CB1442" s="2"/>
      <c r="CC1442" s="2"/>
      <c r="CD1442" s="2"/>
      <c r="CE1442" s="2"/>
      <c r="CF1442" s="2"/>
      <c r="CG1442" s="2"/>
      <c r="CH1442" s="2"/>
      <c r="CI1442" s="2"/>
      <c r="CJ1442" s="2"/>
      <c r="CK1442" s="2"/>
      <c r="CL1442" s="2"/>
      <c r="CM1442" s="2"/>
      <c r="CN1442" s="2"/>
      <c r="CO1442" s="2"/>
      <c r="CP1442" s="2"/>
      <c r="CQ1442" s="2"/>
      <c r="CR1442" s="2"/>
      <c r="CS1442" s="2"/>
      <c r="CT1442" s="2"/>
      <c r="CU1442" s="2"/>
      <c r="CV1442" s="2"/>
      <c r="CW1442" s="2"/>
      <c r="CX1442" s="2"/>
      <c r="CY1442" s="2"/>
      <c r="CZ1442" s="2"/>
      <c r="DA1442" s="2"/>
      <c r="DB1442" s="2"/>
      <c r="DC1442" s="2"/>
      <c r="DD1442" s="2"/>
      <c r="DE1442" s="2"/>
      <c r="DF1442" s="2"/>
      <c r="DG1442" s="2"/>
      <c r="DH1442" s="2"/>
      <c r="DI1442" s="2"/>
      <c r="DJ1442" s="2"/>
      <c r="DK1442" s="2"/>
      <c r="DL1442" s="2"/>
      <c r="DM1442" s="2"/>
      <c r="DN1442" s="2"/>
      <c r="DO1442" s="2"/>
      <c r="DP1442" s="2"/>
      <c r="DQ1442" s="2"/>
      <c r="DR1442" s="2"/>
      <c r="DS1442" s="2"/>
      <c r="DT1442" s="2"/>
      <c r="DU1442" s="2"/>
      <c r="DV1442" s="2"/>
      <c r="DW1442" s="2"/>
      <c r="DX1442" s="2"/>
      <c r="DY1442" s="2"/>
      <c r="DZ1442" s="2"/>
      <c r="EA1442" s="2"/>
      <c r="EB1442" s="2"/>
      <c r="EC1442" s="2"/>
      <c r="ED1442" s="2"/>
      <c r="EE1442" s="2"/>
      <c r="EF1442" s="2"/>
      <c r="EG1442" s="2"/>
      <c r="EH1442" s="2"/>
      <c r="EI1442" s="2"/>
      <c r="EJ1442" s="2"/>
      <c r="EK1442" s="2"/>
      <c r="EL1442" s="2"/>
      <c r="EM1442" s="2"/>
      <c r="EN1442" s="2"/>
      <c r="EO1442" s="2"/>
      <c r="EP1442" s="2"/>
      <c r="EQ1442" s="2"/>
      <c r="ER1442" s="2"/>
      <c r="ES1442" s="2"/>
      <c r="ET1442" s="2"/>
      <c r="EU1442" s="2"/>
      <c r="EV1442" s="2"/>
      <c r="EW1442" s="2"/>
      <c r="EX1442" s="2"/>
      <c r="EY1442" s="2"/>
      <c r="EZ1442" s="2"/>
      <c r="FA1442" s="2"/>
      <c r="FB1442" s="2"/>
      <c r="FC1442" s="2"/>
      <c r="FD1442" s="2"/>
      <c r="FE1442" s="2"/>
      <c r="FF1442" s="2"/>
      <c r="FG1442" s="2"/>
      <c r="FH1442" s="2"/>
      <c r="FI1442" s="2"/>
      <c r="FJ1442" s="2"/>
      <c r="FK1442" s="2"/>
      <c r="FL1442" s="2"/>
      <c r="FM1442" s="2"/>
      <c r="FN1442" s="2"/>
      <c r="FO1442" s="2"/>
      <c r="FP1442" s="2"/>
      <c r="FQ1442" s="2"/>
      <c r="FR1442" s="2"/>
      <c r="FS1442" s="2"/>
      <c r="FT1442" s="2"/>
      <c r="FU1442" s="2"/>
      <c r="FV1442" s="2"/>
      <c r="FW1442" s="2"/>
      <c r="FX1442" s="2"/>
      <c r="FY1442" s="2"/>
      <c r="FZ1442" s="2"/>
      <c r="GA1442" s="2"/>
      <c r="GB1442" s="2"/>
      <c r="GC1442" s="2"/>
      <c r="GD1442" s="2"/>
      <c r="GE1442" s="2"/>
      <c r="GF1442" s="2"/>
      <c r="GG1442" s="2"/>
      <c r="GH1442" s="2"/>
      <c r="GI1442" s="2"/>
      <c r="GJ1442" s="2"/>
      <c r="GK1442" s="2"/>
      <c r="GL1442" s="2"/>
      <c r="GM1442" s="2"/>
      <c r="GN1442" s="2"/>
      <c r="GO1442" s="2"/>
      <c r="GP1442" s="2"/>
      <c r="GQ1442" s="2"/>
      <c r="GR1442" s="2"/>
      <c r="GS1442" s="2"/>
      <c r="GT1442" s="2"/>
      <c r="GU1442" s="2"/>
      <c r="GV1442" s="2"/>
      <c r="GW1442" s="2"/>
      <c r="GX1442" s="2"/>
      <c r="GY1442" s="2"/>
      <c r="GZ1442" s="2"/>
      <c r="HA1442" s="2"/>
      <c r="HB1442" s="2"/>
      <c r="HC1442" s="2"/>
      <c r="HD1442" s="2"/>
      <c r="HE1442" s="2"/>
      <c r="HF1442" s="2"/>
      <c r="HG1442" s="2"/>
      <c r="HH1442" s="2"/>
      <c r="HI1442" s="2"/>
      <c r="HJ1442" s="2"/>
      <c r="HK1442" s="2"/>
      <c r="HL1442" s="2"/>
      <c r="HM1442" s="2"/>
      <c r="HN1442" s="2"/>
      <c r="HO1442" s="2"/>
      <c r="HP1442" s="2"/>
      <c r="HQ1442" s="2"/>
      <c r="HR1442" s="2"/>
      <c r="HS1442" s="2"/>
      <c r="HT1442" s="2"/>
      <c r="HU1442" s="2"/>
      <c r="HV1442" s="2"/>
      <c r="HW1442" s="2"/>
      <c r="HX1442" s="2"/>
      <c r="HY1442" s="2"/>
      <c r="HZ1442" s="2"/>
      <c r="IA1442" s="2"/>
      <c r="IB1442" s="2"/>
      <c r="IC1442" s="2"/>
      <c r="ID1442" s="2"/>
      <c r="IE1442" s="2"/>
      <c r="IF1442" s="2"/>
      <c r="IG1442" s="2"/>
    </row>
    <row r="1443" spans="1:241" s="3" customFormat="1" x14ac:dyDescent="0.25">
      <c r="A1443" s="33"/>
      <c r="B1443" s="29"/>
      <c r="C1443" s="29"/>
      <c r="D1443" s="30"/>
      <c r="E1443" s="29"/>
      <c r="F1443" s="29"/>
      <c r="G1443" s="29"/>
      <c r="H1443" s="29"/>
      <c r="L1443" s="57"/>
      <c r="M1443" s="57"/>
      <c r="N1443" s="57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  <c r="CA1443" s="2"/>
      <c r="CB1443" s="2"/>
      <c r="CC1443" s="2"/>
      <c r="CD1443" s="2"/>
      <c r="CE1443" s="2"/>
      <c r="CF1443" s="2"/>
      <c r="CG1443" s="2"/>
      <c r="CH1443" s="2"/>
      <c r="CI1443" s="2"/>
      <c r="CJ1443" s="2"/>
      <c r="CK1443" s="2"/>
      <c r="CL1443" s="2"/>
      <c r="CM1443" s="2"/>
      <c r="CN1443" s="2"/>
      <c r="CO1443" s="2"/>
      <c r="CP1443" s="2"/>
      <c r="CQ1443" s="2"/>
      <c r="CR1443" s="2"/>
      <c r="CS1443" s="2"/>
      <c r="CT1443" s="2"/>
      <c r="CU1443" s="2"/>
      <c r="CV1443" s="2"/>
      <c r="CW1443" s="2"/>
      <c r="CX1443" s="2"/>
      <c r="CY1443" s="2"/>
      <c r="CZ1443" s="2"/>
      <c r="DA1443" s="2"/>
      <c r="DB1443" s="2"/>
      <c r="DC1443" s="2"/>
      <c r="DD1443" s="2"/>
      <c r="DE1443" s="2"/>
      <c r="DF1443" s="2"/>
      <c r="DG1443" s="2"/>
      <c r="DH1443" s="2"/>
      <c r="DI1443" s="2"/>
      <c r="DJ1443" s="2"/>
      <c r="DK1443" s="2"/>
      <c r="DL1443" s="2"/>
      <c r="DM1443" s="2"/>
      <c r="DN1443" s="2"/>
      <c r="DO1443" s="2"/>
      <c r="DP1443" s="2"/>
      <c r="DQ1443" s="2"/>
      <c r="DR1443" s="2"/>
      <c r="DS1443" s="2"/>
      <c r="DT1443" s="2"/>
      <c r="DU1443" s="2"/>
      <c r="DV1443" s="2"/>
      <c r="DW1443" s="2"/>
      <c r="DX1443" s="2"/>
      <c r="DY1443" s="2"/>
      <c r="DZ1443" s="2"/>
      <c r="EA1443" s="2"/>
      <c r="EB1443" s="2"/>
      <c r="EC1443" s="2"/>
      <c r="ED1443" s="2"/>
      <c r="EE1443" s="2"/>
      <c r="EF1443" s="2"/>
      <c r="EG1443" s="2"/>
      <c r="EH1443" s="2"/>
      <c r="EI1443" s="2"/>
      <c r="EJ1443" s="2"/>
      <c r="EK1443" s="2"/>
      <c r="EL1443" s="2"/>
      <c r="EM1443" s="2"/>
      <c r="EN1443" s="2"/>
      <c r="EO1443" s="2"/>
      <c r="EP1443" s="2"/>
      <c r="EQ1443" s="2"/>
      <c r="ER1443" s="2"/>
      <c r="ES1443" s="2"/>
      <c r="ET1443" s="2"/>
      <c r="EU1443" s="2"/>
      <c r="EV1443" s="2"/>
      <c r="EW1443" s="2"/>
      <c r="EX1443" s="2"/>
      <c r="EY1443" s="2"/>
      <c r="EZ1443" s="2"/>
      <c r="FA1443" s="2"/>
      <c r="FB1443" s="2"/>
      <c r="FC1443" s="2"/>
      <c r="FD1443" s="2"/>
      <c r="FE1443" s="2"/>
      <c r="FF1443" s="2"/>
      <c r="FG1443" s="2"/>
      <c r="FH1443" s="2"/>
      <c r="FI1443" s="2"/>
      <c r="FJ1443" s="2"/>
      <c r="FK1443" s="2"/>
      <c r="FL1443" s="2"/>
      <c r="FM1443" s="2"/>
      <c r="FN1443" s="2"/>
      <c r="FO1443" s="2"/>
      <c r="FP1443" s="2"/>
      <c r="FQ1443" s="2"/>
      <c r="FR1443" s="2"/>
      <c r="FS1443" s="2"/>
      <c r="FT1443" s="2"/>
      <c r="FU1443" s="2"/>
      <c r="FV1443" s="2"/>
      <c r="FW1443" s="2"/>
      <c r="FX1443" s="2"/>
      <c r="FY1443" s="2"/>
      <c r="FZ1443" s="2"/>
      <c r="GA1443" s="2"/>
      <c r="GB1443" s="2"/>
      <c r="GC1443" s="2"/>
      <c r="GD1443" s="2"/>
      <c r="GE1443" s="2"/>
      <c r="GF1443" s="2"/>
      <c r="GG1443" s="2"/>
      <c r="GH1443" s="2"/>
      <c r="GI1443" s="2"/>
      <c r="GJ1443" s="2"/>
      <c r="GK1443" s="2"/>
      <c r="GL1443" s="2"/>
      <c r="GM1443" s="2"/>
      <c r="GN1443" s="2"/>
      <c r="GO1443" s="2"/>
      <c r="GP1443" s="2"/>
      <c r="GQ1443" s="2"/>
      <c r="GR1443" s="2"/>
      <c r="GS1443" s="2"/>
      <c r="GT1443" s="2"/>
      <c r="GU1443" s="2"/>
      <c r="GV1443" s="2"/>
      <c r="GW1443" s="2"/>
      <c r="GX1443" s="2"/>
      <c r="GY1443" s="2"/>
      <c r="GZ1443" s="2"/>
      <c r="HA1443" s="2"/>
      <c r="HB1443" s="2"/>
      <c r="HC1443" s="2"/>
      <c r="HD1443" s="2"/>
      <c r="HE1443" s="2"/>
      <c r="HF1443" s="2"/>
      <c r="HG1443" s="2"/>
      <c r="HH1443" s="2"/>
      <c r="HI1443" s="2"/>
      <c r="HJ1443" s="2"/>
      <c r="HK1443" s="2"/>
      <c r="HL1443" s="2"/>
      <c r="HM1443" s="2"/>
      <c r="HN1443" s="2"/>
      <c r="HO1443" s="2"/>
      <c r="HP1443" s="2"/>
      <c r="HQ1443" s="2"/>
      <c r="HR1443" s="2"/>
      <c r="HS1443" s="2"/>
      <c r="HT1443" s="2"/>
      <c r="HU1443" s="2"/>
      <c r="HV1443" s="2"/>
      <c r="HW1443" s="2"/>
      <c r="HX1443" s="2"/>
      <c r="HY1443" s="2"/>
      <c r="HZ1443" s="2"/>
      <c r="IA1443" s="2"/>
      <c r="IB1443" s="2"/>
      <c r="IC1443" s="2"/>
      <c r="ID1443" s="2"/>
      <c r="IE1443" s="2"/>
      <c r="IF1443" s="2"/>
      <c r="IG1443" s="2"/>
    </row>
    <row r="1444" spans="1:241" s="3" customFormat="1" x14ac:dyDescent="0.25">
      <c r="A1444" s="33"/>
      <c r="B1444" s="29"/>
      <c r="C1444" s="29"/>
      <c r="D1444" s="30"/>
      <c r="E1444" s="29"/>
      <c r="F1444" s="29"/>
      <c r="G1444" s="29"/>
      <c r="H1444" s="29"/>
      <c r="L1444" s="57"/>
      <c r="M1444" s="57"/>
      <c r="N1444" s="57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  <c r="CA1444" s="2"/>
      <c r="CB1444" s="2"/>
      <c r="CC1444" s="2"/>
      <c r="CD1444" s="2"/>
      <c r="CE1444" s="2"/>
      <c r="CF1444" s="2"/>
      <c r="CG1444" s="2"/>
      <c r="CH1444" s="2"/>
      <c r="CI1444" s="2"/>
      <c r="CJ1444" s="2"/>
      <c r="CK1444" s="2"/>
      <c r="CL1444" s="2"/>
      <c r="CM1444" s="2"/>
      <c r="CN1444" s="2"/>
      <c r="CO1444" s="2"/>
      <c r="CP1444" s="2"/>
      <c r="CQ1444" s="2"/>
      <c r="CR1444" s="2"/>
      <c r="CS1444" s="2"/>
      <c r="CT1444" s="2"/>
      <c r="CU1444" s="2"/>
      <c r="CV1444" s="2"/>
      <c r="CW1444" s="2"/>
      <c r="CX1444" s="2"/>
      <c r="CY1444" s="2"/>
      <c r="CZ1444" s="2"/>
      <c r="DA1444" s="2"/>
      <c r="DB1444" s="2"/>
      <c r="DC1444" s="2"/>
      <c r="DD1444" s="2"/>
      <c r="DE1444" s="2"/>
      <c r="DF1444" s="2"/>
      <c r="DG1444" s="2"/>
      <c r="DH1444" s="2"/>
      <c r="DI1444" s="2"/>
      <c r="DJ1444" s="2"/>
      <c r="DK1444" s="2"/>
      <c r="DL1444" s="2"/>
      <c r="DM1444" s="2"/>
      <c r="DN1444" s="2"/>
      <c r="DO1444" s="2"/>
      <c r="DP1444" s="2"/>
      <c r="DQ1444" s="2"/>
      <c r="DR1444" s="2"/>
      <c r="DS1444" s="2"/>
      <c r="DT1444" s="2"/>
      <c r="DU1444" s="2"/>
      <c r="DV1444" s="2"/>
      <c r="DW1444" s="2"/>
      <c r="DX1444" s="2"/>
      <c r="DY1444" s="2"/>
      <c r="DZ1444" s="2"/>
      <c r="EA1444" s="2"/>
      <c r="EB1444" s="2"/>
      <c r="EC1444" s="2"/>
      <c r="ED1444" s="2"/>
      <c r="EE1444" s="2"/>
      <c r="EF1444" s="2"/>
      <c r="EG1444" s="2"/>
      <c r="EH1444" s="2"/>
      <c r="EI1444" s="2"/>
      <c r="EJ1444" s="2"/>
      <c r="EK1444" s="2"/>
      <c r="EL1444" s="2"/>
      <c r="EM1444" s="2"/>
      <c r="EN1444" s="2"/>
      <c r="EO1444" s="2"/>
      <c r="EP1444" s="2"/>
      <c r="EQ1444" s="2"/>
      <c r="ER1444" s="2"/>
      <c r="ES1444" s="2"/>
      <c r="ET1444" s="2"/>
      <c r="EU1444" s="2"/>
      <c r="EV1444" s="2"/>
      <c r="EW1444" s="2"/>
      <c r="EX1444" s="2"/>
      <c r="EY1444" s="2"/>
      <c r="EZ1444" s="2"/>
      <c r="FA1444" s="2"/>
      <c r="FB1444" s="2"/>
      <c r="FC1444" s="2"/>
      <c r="FD1444" s="2"/>
      <c r="FE1444" s="2"/>
      <c r="FF1444" s="2"/>
      <c r="FG1444" s="2"/>
      <c r="FH1444" s="2"/>
      <c r="FI1444" s="2"/>
      <c r="FJ1444" s="2"/>
      <c r="FK1444" s="2"/>
      <c r="FL1444" s="2"/>
      <c r="FM1444" s="2"/>
      <c r="FN1444" s="2"/>
      <c r="FO1444" s="2"/>
      <c r="FP1444" s="2"/>
      <c r="FQ1444" s="2"/>
      <c r="FR1444" s="2"/>
      <c r="FS1444" s="2"/>
      <c r="FT1444" s="2"/>
      <c r="FU1444" s="2"/>
      <c r="FV1444" s="2"/>
      <c r="FW1444" s="2"/>
      <c r="FX1444" s="2"/>
      <c r="FY1444" s="2"/>
      <c r="FZ1444" s="2"/>
      <c r="GA1444" s="2"/>
      <c r="GB1444" s="2"/>
      <c r="GC1444" s="2"/>
      <c r="GD1444" s="2"/>
      <c r="GE1444" s="2"/>
      <c r="GF1444" s="2"/>
      <c r="GG1444" s="2"/>
      <c r="GH1444" s="2"/>
      <c r="GI1444" s="2"/>
      <c r="GJ1444" s="2"/>
      <c r="GK1444" s="2"/>
      <c r="GL1444" s="2"/>
      <c r="GM1444" s="2"/>
      <c r="GN1444" s="2"/>
      <c r="GO1444" s="2"/>
      <c r="GP1444" s="2"/>
      <c r="GQ1444" s="2"/>
      <c r="GR1444" s="2"/>
      <c r="GS1444" s="2"/>
      <c r="GT1444" s="2"/>
      <c r="GU1444" s="2"/>
      <c r="GV1444" s="2"/>
      <c r="GW1444" s="2"/>
      <c r="GX1444" s="2"/>
      <c r="GY1444" s="2"/>
      <c r="GZ1444" s="2"/>
      <c r="HA1444" s="2"/>
      <c r="HB1444" s="2"/>
      <c r="HC1444" s="2"/>
      <c r="HD1444" s="2"/>
      <c r="HE1444" s="2"/>
      <c r="HF1444" s="2"/>
      <c r="HG1444" s="2"/>
      <c r="HH1444" s="2"/>
      <c r="HI1444" s="2"/>
      <c r="HJ1444" s="2"/>
      <c r="HK1444" s="2"/>
      <c r="HL1444" s="2"/>
      <c r="HM1444" s="2"/>
      <c r="HN1444" s="2"/>
      <c r="HO1444" s="2"/>
      <c r="HP1444" s="2"/>
      <c r="HQ1444" s="2"/>
      <c r="HR1444" s="2"/>
      <c r="HS1444" s="2"/>
      <c r="HT1444" s="2"/>
      <c r="HU1444" s="2"/>
      <c r="HV1444" s="2"/>
      <c r="HW1444" s="2"/>
      <c r="HX1444" s="2"/>
      <c r="HY1444" s="2"/>
      <c r="HZ1444" s="2"/>
      <c r="IA1444" s="2"/>
      <c r="IB1444" s="2"/>
      <c r="IC1444" s="2"/>
      <c r="ID1444" s="2"/>
      <c r="IE1444" s="2"/>
      <c r="IF1444" s="2"/>
      <c r="IG1444" s="2"/>
    </row>
    <row r="1445" spans="1:241" s="3" customFormat="1" x14ac:dyDescent="0.25">
      <c r="A1445" s="33"/>
      <c r="B1445" s="29"/>
      <c r="C1445" s="29"/>
      <c r="D1445" s="30"/>
      <c r="E1445" s="29"/>
      <c r="F1445" s="29"/>
      <c r="G1445" s="29"/>
      <c r="H1445" s="29"/>
      <c r="L1445" s="57"/>
      <c r="M1445" s="57"/>
      <c r="N1445" s="57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  <c r="CA1445" s="2"/>
      <c r="CB1445" s="2"/>
      <c r="CC1445" s="2"/>
      <c r="CD1445" s="2"/>
      <c r="CE1445" s="2"/>
      <c r="CF1445" s="2"/>
      <c r="CG1445" s="2"/>
      <c r="CH1445" s="2"/>
      <c r="CI1445" s="2"/>
      <c r="CJ1445" s="2"/>
      <c r="CK1445" s="2"/>
      <c r="CL1445" s="2"/>
      <c r="CM1445" s="2"/>
      <c r="CN1445" s="2"/>
      <c r="CO1445" s="2"/>
      <c r="CP1445" s="2"/>
      <c r="CQ1445" s="2"/>
      <c r="CR1445" s="2"/>
      <c r="CS1445" s="2"/>
      <c r="CT1445" s="2"/>
      <c r="CU1445" s="2"/>
      <c r="CV1445" s="2"/>
      <c r="CW1445" s="2"/>
      <c r="CX1445" s="2"/>
      <c r="CY1445" s="2"/>
      <c r="CZ1445" s="2"/>
      <c r="DA1445" s="2"/>
      <c r="DB1445" s="2"/>
      <c r="DC1445" s="2"/>
      <c r="DD1445" s="2"/>
      <c r="DE1445" s="2"/>
      <c r="DF1445" s="2"/>
      <c r="DG1445" s="2"/>
      <c r="DH1445" s="2"/>
      <c r="DI1445" s="2"/>
      <c r="DJ1445" s="2"/>
      <c r="DK1445" s="2"/>
      <c r="DL1445" s="2"/>
      <c r="DM1445" s="2"/>
      <c r="DN1445" s="2"/>
      <c r="DO1445" s="2"/>
      <c r="DP1445" s="2"/>
      <c r="DQ1445" s="2"/>
      <c r="DR1445" s="2"/>
      <c r="DS1445" s="2"/>
      <c r="DT1445" s="2"/>
      <c r="DU1445" s="2"/>
      <c r="DV1445" s="2"/>
      <c r="DW1445" s="2"/>
      <c r="DX1445" s="2"/>
      <c r="DY1445" s="2"/>
      <c r="DZ1445" s="2"/>
      <c r="EA1445" s="2"/>
      <c r="EB1445" s="2"/>
      <c r="EC1445" s="2"/>
      <c r="ED1445" s="2"/>
      <c r="EE1445" s="2"/>
      <c r="EF1445" s="2"/>
      <c r="EG1445" s="2"/>
      <c r="EH1445" s="2"/>
      <c r="EI1445" s="2"/>
      <c r="EJ1445" s="2"/>
      <c r="EK1445" s="2"/>
      <c r="EL1445" s="2"/>
      <c r="EM1445" s="2"/>
      <c r="EN1445" s="2"/>
      <c r="EO1445" s="2"/>
      <c r="EP1445" s="2"/>
      <c r="EQ1445" s="2"/>
      <c r="ER1445" s="2"/>
      <c r="ES1445" s="2"/>
      <c r="ET1445" s="2"/>
      <c r="EU1445" s="2"/>
      <c r="EV1445" s="2"/>
      <c r="EW1445" s="2"/>
      <c r="EX1445" s="2"/>
      <c r="EY1445" s="2"/>
      <c r="EZ1445" s="2"/>
      <c r="FA1445" s="2"/>
      <c r="FB1445" s="2"/>
      <c r="FC1445" s="2"/>
      <c r="FD1445" s="2"/>
      <c r="FE1445" s="2"/>
      <c r="FF1445" s="2"/>
      <c r="FG1445" s="2"/>
      <c r="FH1445" s="2"/>
      <c r="FI1445" s="2"/>
      <c r="FJ1445" s="2"/>
      <c r="FK1445" s="2"/>
      <c r="FL1445" s="2"/>
      <c r="FM1445" s="2"/>
      <c r="FN1445" s="2"/>
      <c r="FO1445" s="2"/>
      <c r="FP1445" s="2"/>
      <c r="FQ1445" s="2"/>
      <c r="FR1445" s="2"/>
      <c r="FS1445" s="2"/>
      <c r="FT1445" s="2"/>
      <c r="FU1445" s="2"/>
      <c r="FV1445" s="2"/>
      <c r="FW1445" s="2"/>
      <c r="FX1445" s="2"/>
      <c r="FY1445" s="2"/>
      <c r="FZ1445" s="2"/>
      <c r="GA1445" s="2"/>
      <c r="GB1445" s="2"/>
      <c r="GC1445" s="2"/>
      <c r="GD1445" s="2"/>
      <c r="GE1445" s="2"/>
      <c r="GF1445" s="2"/>
      <c r="GG1445" s="2"/>
      <c r="GH1445" s="2"/>
      <c r="GI1445" s="2"/>
      <c r="GJ1445" s="2"/>
      <c r="GK1445" s="2"/>
      <c r="GL1445" s="2"/>
      <c r="GM1445" s="2"/>
      <c r="GN1445" s="2"/>
      <c r="GO1445" s="2"/>
      <c r="GP1445" s="2"/>
      <c r="GQ1445" s="2"/>
      <c r="GR1445" s="2"/>
      <c r="GS1445" s="2"/>
      <c r="GT1445" s="2"/>
      <c r="GU1445" s="2"/>
      <c r="GV1445" s="2"/>
      <c r="GW1445" s="2"/>
      <c r="GX1445" s="2"/>
      <c r="GY1445" s="2"/>
      <c r="GZ1445" s="2"/>
      <c r="HA1445" s="2"/>
      <c r="HB1445" s="2"/>
      <c r="HC1445" s="2"/>
      <c r="HD1445" s="2"/>
      <c r="HE1445" s="2"/>
      <c r="HF1445" s="2"/>
      <c r="HG1445" s="2"/>
      <c r="HH1445" s="2"/>
      <c r="HI1445" s="2"/>
      <c r="HJ1445" s="2"/>
      <c r="HK1445" s="2"/>
      <c r="HL1445" s="2"/>
      <c r="HM1445" s="2"/>
      <c r="HN1445" s="2"/>
      <c r="HO1445" s="2"/>
      <c r="HP1445" s="2"/>
      <c r="HQ1445" s="2"/>
      <c r="HR1445" s="2"/>
      <c r="HS1445" s="2"/>
      <c r="HT1445" s="2"/>
      <c r="HU1445" s="2"/>
      <c r="HV1445" s="2"/>
      <c r="HW1445" s="2"/>
      <c r="HX1445" s="2"/>
      <c r="HY1445" s="2"/>
      <c r="HZ1445" s="2"/>
      <c r="IA1445" s="2"/>
      <c r="IB1445" s="2"/>
      <c r="IC1445" s="2"/>
      <c r="ID1445" s="2"/>
      <c r="IE1445" s="2"/>
      <c r="IF1445" s="2"/>
      <c r="IG1445" s="2"/>
    </row>
    <row r="1446" spans="1:241" s="3" customFormat="1" x14ac:dyDescent="0.25">
      <c r="A1446" s="33"/>
      <c r="B1446" s="29"/>
      <c r="C1446" s="29"/>
      <c r="D1446" s="30"/>
      <c r="E1446" s="29"/>
      <c r="F1446" s="29"/>
      <c r="G1446" s="29"/>
      <c r="H1446" s="29"/>
      <c r="L1446" s="57"/>
      <c r="M1446" s="57"/>
      <c r="N1446" s="57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  <c r="CA1446" s="2"/>
      <c r="CB1446" s="2"/>
      <c r="CC1446" s="2"/>
      <c r="CD1446" s="2"/>
      <c r="CE1446" s="2"/>
      <c r="CF1446" s="2"/>
      <c r="CG1446" s="2"/>
      <c r="CH1446" s="2"/>
      <c r="CI1446" s="2"/>
      <c r="CJ1446" s="2"/>
      <c r="CK1446" s="2"/>
      <c r="CL1446" s="2"/>
      <c r="CM1446" s="2"/>
      <c r="CN1446" s="2"/>
      <c r="CO1446" s="2"/>
      <c r="CP1446" s="2"/>
      <c r="CQ1446" s="2"/>
      <c r="CR1446" s="2"/>
      <c r="CS1446" s="2"/>
      <c r="CT1446" s="2"/>
      <c r="CU1446" s="2"/>
      <c r="CV1446" s="2"/>
      <c r="CW1446" s="2"/>
      <c r="CX1446" s="2"/>
      <c r="CY1446" s="2"/>
      <c r="CZ1446" s="2"/>
      <c r="DA1446" s="2"/>
      <c r="DB1446" s="2"/>
      <c r="DC1446" s="2"/>
      <c r="DD1446" s="2"/>
      <c r="DE1446" s="2"/>
      <c r="DF1446" s="2"/>
      <c r="DG1446" s="2"/>
      <c r="DH1446" s="2"/>
      <c r="DI1446" s="2"/>
      <c r="DJ1446" s="2"/>
      <c r="DK1446" s="2"/>
      <c r="DL1446" s="2"/>
      <c r="DM1446" s="2"/>
      <c r="DN1446" s="2"/>
      <c r="DO1446" s="2"/>
      <c r="DP1446" s="2"/>
      <c r="DQ1446" s="2"/>
      <c r="DR1446" s="2"/>
      <c r="DS1446" s="2"/>
      <c r="DT1446" s="2"/>
      <c r="DU1446" s="2"/>
      <c r="DV1446" s="2"/>
      <c r="DW1446" s="2"/>
      <c r="DX1446" s="2"/>
      <c r="DY1446" s="2"/>
      <c r="DZ1446" s="2"/>
      <c r="EA1446" s="2"/>
      <c r="EB1446" s="2"/>
      <c r="EC1446" s="2"/>
      <c r="ED1446" s="2"/>
      <c r="EE1446" s="2"/>
      <c r="EF1446" s="2"/>
      <c r="EG1446" s="2"/>
      <c r="EH1446" s="2"/>
      <c r="EI1446" s="2"/>
      <c r="EJ1446" s="2"/>
      <c r="EK1446" s="2"/>
      <c r="EL1446" s="2"/>
      <c r="EM1446" s="2"/>
      <c r="EN1446" s="2"/>
      <c r="EO1446" s="2"/>
      <c r="EP1446" s="2"/>
      <c r="EQ1446" s="2"/>
      <c r="ER1446" s="2"/>
      <c r="ES1446" s="2"/>
      <c r="ET1446" s="2"/>
      <c r="EU1446" s="2"/>
      <c r="EV1446" s="2"/>
      <c r="EW1446" s="2"/>
      <c r="EX1446" s="2"/>
      <c r="EY1446" s="2"/>
      <c r="EZ1446" s="2"/>
      <c r="FA1446" s="2"/>
      <c r="FB1446" s="2"/>
      <c r="FC1446" s="2"/>
      <c r="FD1446" s="2"/>
      <c r="FE1446" s="2"/>
      <c r="FF1446" s="2"/>
      <c r="FG1446" s="2"/>
      <c r="FH1446" s="2"/>
      <c r="FI1446" s="2"/>
      <c r="FJ1446" s="2"/>
      <c r="FK1446" s="2"/>
      <c r="FL1446" s="2"/>
      <c r="FM1446" s="2"/>
      <c r="FN1446" s="2"/>
      <c r="FO1446" s="2"/>
      <c r="FP1446" s="2"/>
      <c r="FQ1446" s="2"/>
      <c r="FR1446" s="2"/>
      <c r="FS1446" s="2"/>
      <c r="FT1446" s="2"/>
      <c r="FU1446" s="2"/>
      <c r="FV1446" s="2"/>
      <c r="FW1446" s="2"/>
      <c r="FX1446" s="2"/>
      <c r="FY1446" s="2"/>
      <c r="FZ1446" s="2"/>
      <c r="GA1446" s="2"/>
      <c r="GB1446" s="2"/>
      <c r="GC1446" s="2"/>
      <c r="GD1446" s="2"/>
      <c r="GE1446" s="2"/>
      <c r="GF1446" s="2"/>
      <c r="GG1446" s="2"/>
      <c r="GH1446" s="2"/>
      <c r="GI1446" s="2"/>
      <c r="GJ1446" s="2"/>
      <c r="GK1446" s="2"/>
      <c r="GL1446" s="2"/>
      <c r="GM1446" s="2"/>
      <c r="GN1446" s="2"/>
      <c r="GO1446" s="2"/>
      <c r="GP1446" s="2"/>
      <c r="GQ1446" s="2"/>
      <c r="GR1446" s="2"/>
      <c r="GS1446" s="2"/>
      <c r="GT1446" s="2"/>
      <c r="GU1446" s="2"/>
      <c r="GV1446" s="2"/>
      <c r="GW1446" s="2"/>
      <c r="GX1446" s="2"/>
      <c r="GY1446" s="2"/>
      <c r="GZ1446" s="2"/>
      <c r="HA1446" s="2"/>
      <c r="HB1446" s="2"/>
      <c r="HC1446" s="2"/>
      <c r="HD1446" s="2"/>
      <c r="HE1446" s="2"/>
      <c r="HF1446" s="2"/>
      <c r="HG1446" s="2"/>
      <c r="HH1446" s="2"/>
      <c r="HI1446" s="2"/>
      <c r="HJ1446" s="2"/>
      <c r="HK1446" s="2"/>
      <c r="HL1446" s="2"/>
      <c r="HM1446" s="2"/>
      <c r="HN1446" s="2"/>
      <c r="HO1446" s="2"/>
      <c r="HP1446" s="2"/>
      <c r="HQ1446" s="2"/>
      <c r="HR1446" s="2"/>
      <c r="HS1446" s="2"/>
      <c r="HT1446" s="2"/>
      <c r="HU1446" s="2"/>
      <c r="HV1446" s="2"/>
      <c r="HW1446" s="2"/>
      <c r="HX1446" s="2"/>
      <c r="HY1446" s="2"/>
      <c r="HZ1446" s="2"/>
      <c r="IA1446" s="2"/>
      <c r="IB1446" s="2"/>
      <c r="IC1446" s="2"/>
      <c r="ID1446" s="2"/>
      <c r="IE1446" s="2"/>
      <c r="IF1446" s="2"/>
      <c r="IG1446" s="2"/>
    </row>
    <row r="1447" spans="1:241" s="3" customFormat="1" x14ac:dyDescent="0.25">
      <c r="A1447" s="33"/>
      <c r="B1447" s="29"/>
      <c r="C1447" s="29"/>
      <c r="D1447" s="30"/>
      <c r="E1447" s="29"/>
      <c r="F1447" s="29"/>
      <c r="G1447" s="29"/>
      <c r="H1447" s="29"/>
      <c r="L1447" s="57"/>
      <c r="M1447" s="57"/>
      <c r="N1447" s="57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  <c r="CB1447" s="2"/>
      <c r="CC1447" s="2"/>
      <c r="CD1447" s="2"/>
      <c r="CE1447" s="2"/>
      <c r="CF1447" s="2"/>
      <c r="CG1447" s="2"/>
      <c r="CH1447" s="2"/>
      <c r="CI1447" s="2"/>
      <c r="CJ1447" s="2"/>
      <c r="CK1447" s="2"/>
      <c r="CL1447" s="2"/>
      <c r="CM1447" s="2"/>
      <c r="CN1447" s="2"/>
      <c r="CO1447" s="2"/>
      <c r="CP1447" s="2"/>
      <c r="CQ1447" s="2"/>
      <c r="CR1447" s="2"/>
      <c r="CS1447" s="2"/>
      <c r="CT1447" s="2"/>
      <c r="CU1447" s="2"/>
      <c r="CV1447" s="2"/>
      <c r="CW1447" s="2"/>
      <c r="CX1447" s="2"/>
      <c r="CY1447" s="2"/>
      <c r="CZ1447" s="2"/>
      <c r="DA1447" s="2"/>
      <c r="DB1447" s="2"/>
      <c r="DC1447" s="2"/>
      <c r="DD1447" s="2"/>
      <c r="DE1447" s="2"/>
      <c r="DF1447" s="2"/>
      <c r="DG1447" s="2"/>
      <c r="DH1447" s="2"/>
      <c r="DI1447" s="2"/>
      <c r="DJ1447" s="2"/>
      <c r="DK1447" s="2"/>
      <c r="DL1447" s="2"/>
      <c r="DM1447" s="2"/>
      <c r="DN1447" s="2"/>
      <c r="DO1447" s="2"/>
      <c r="DP1447" s="2"/>
      <c r="DQ1447" s="2"/>
      <c r="DR1447" s="2"/>
      <c r="DS1447" s="2"/>
      <c r="DT1447" s="2"/>
      <c r="DU1447" s="2"/>
      <c r="DV1447" s="2"/>
      <c r="DW1447" s="2"/>
      <c r="DX1447" s="2"/>
      <c r="DY1447" s="2"/>
      <c r="DZ1447" s="2"/>
      <c r="EA1447" s="2"/>
      <c r="EB1447" s="2"/>
      <c r="EC1447" s="2"/>
      <c r="ED1447" s="2"/>
      <c r="EE1447" s="2"/>
      <c r="EF1447" s="2"/>
      <c r="EG1447" s="2"/>
      <c r="EH1447" s="2"/>
      <c r="EI1447" s="2"/>
      <c r="EJ1447" s="2"/>
      <c r="EK1447" s="2"/>
      <c r="EL1447" s="2"/>
      <c r="EM1447" s="2"/>
      <c r="EN1447" s="2"/>
      <c r="EO1447" s="2"/>
      <c r="EP1447" s="2"/>
      <c r="EQ1447" s="2"/>
      <c r="ER1447" s="2"/>
      <c r="ES1447" s="2"/>
      <c r="ET1447" s="2"/>
      <c r="EU1447" s="2"/>
      <c r="EV1447" s="2"/>
      <c r="EW1447" s="2"/>
      <c r="EX1447" s="2"/>
      <c r="EY1447" s="2"/>
      <c r="EZ1447" s="2"/>
      <c r="FA1447" s="2"/>
      <c r="FB1447" s="2"/>
      <c r="FC1447" s="2"/>
      <c r="FD1447" s="2"/>
      <c r="FE1447" s="2"/>
      <c r="FF1447" s="2"/>
      <c r="FG1447" s="2"/>
      <c r="FH1447" s="2"/>
      <c r="FI1447" s="2"/>
      <c r="FJ1447" s="2"/>
      <c r="FK1447" s="2"/>
      <c r="FL1447" s="2"/>
      <c r="FM1447" s="2"/>
      <c r="FN1447" s="2"/>
      <c r="FO1447" s="2"/>
      <c r="FP1447" s="2"/>
      <c r="FQ1447" s="2"/>
      <c r="FR1447" s="2"/>
      <c r="FS1447" s="2"/>
      <c r="FT1447" s="2"/>
      <c r="FU1447" s="2"/>
      <c r="FV1447" s="2"/>
      <c r="FW1447" s="2"/>
      <c r="FX1447" s="2"/>
      <c r="FY1447" s="2"/>
      <c r="FZ1447" s="2"/>
      <c r="GA1447" s="2"/>
      <c r="GB1447" s="2"/>
      <c r="GC1447" s="2"/>
      <c r="GD1447" s="2"/>
      <c r="GE1447" s="2"/>
      <c r="GF1447" s="2"/>
      <c r="GG1447" s="2"/>
      <c r="GH1447" s="2"/>
      <c r="GI1447" s="2"/>
      <c r="GJ1447" s="2"/>
      <c r="GK1447" s="2"/>
      <c r="GL1447" s="2"/>
      <c r="GM1447" s="2"/>
      <c r="GN1447" s="2"/>
      <c r="GO1447" s="2"/>
      <c r="GP1447" s="2"/>
      <c r="GQ1447" s="2"/>
      <c r="GR1447" s="2"/>
      <c r="GS1447" s="2"/>
      <c r="GT1447" s="2"/>
      <c r="GU1447" s="2"/>
      <c r="GV1447" s="2"/>
      <c r="GW1447" s="2"/>
      <c r="GX1447" s="2"/>
      <c r="GY1447" s="2"/>
      <c r="GZ1447" s="2"/>
      <c r="HA1447" s="2"/>
      <c r="HB1447" s="2"/>
      <c r="HC1447" s="2"/>
      <c r="HD1447" s="2"/>
      <c r="HE1447" s="2"/>
      <c r="HF1447" s="2"/>
      <c r="HG1447" s="2"/>
      <c r="HH1447" s="2"/>
      <c r="HI1447" s="2"/>
      <c r="HJ1447" s="2"/>
      <c r="HK1447" s="2"/>
      <c r="HL1447" s="2"/>
      <c r="HM1447" s="2"/>
      <c r="HN1447" s="2"/>
      <c r="HO1447" s="2"/>
      <c r="HP1447" s="2"/>
      <c r="HQ1447" s="2"/>
      <c r="HR1447" s="2"/>
      <c r="HS1447" s="2"/>
      <c r="HT1447" s="2"/>
      <c r="HU1447" s="2"/>
      <c r="HV1447" s="2"/>
      <c r="HW1447" s="2"/>
      <c r="HX1447" s="2"/>
      <c r="HY1447" s="2"/>
      <c r="HZ1447" s="2"/>
      <c r="IA1447" s="2"/>
      <c r="IB1447" s="2"/>
      <c r="IC1447" s="2"/>
      <c r="ID1447" s="2"/>
      <c r="IE1447" s="2"/>
      <c r="IF1447" s="2"/>
      <c r="IG1447" s="2"/>
    </row>
    <row r="1448" spans="1:241" s="3" customFormat="1" x14ac:dyDescent="0.25">
      <c r="A1448" s="33"/>
      <c r="B1448" s="29"/>
      <c r="C1448" s="29"/>
      <c r="D1448" s="30"/>
      <c r="E1448" s="29"/>
      <c r="F1448" s="29"/>
      <c r="G1448" s="29"/>
      <c r="H1448" s="29"/>
      <c r="L1448" s="57"/>
      <c r="M1448" s="57"/>
      <c r="N1448" s="57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  <c r="CA1448" s="2"/>
      <c r="CB1448" s="2"/>
      <c r="CC1448" s="2"/>
      <c r="CD1448" s="2"/>
      <c r="CE1448" s="2"/>
      <c r="CF1448" s="2"/>
      <c r="CG1448" s="2"/>
      <c r="CH1448" s="2"/>
      <c r="CI1448" s="2"/>
      <c r="CJ1448" s="2"/>
      <c r="CK1448" s="2"/>
      <c r="CL1448" s="2"/>
      <c r="CM1448" s="2"/>
      <c r="CN1448" s="2"/>
      <c r="CO1448" s="2"/>
      <c r="CP1448" s="2"/>
      <c r="CQ1448" s="2"/>
      <c r="CR1448" s="2"/>
      <c r="CS1448" s="2"/>
      <c r="CT1448" s="2"/>
      <c r="CU1448" s="2"/>
      <c r="CV1448" s="2"/>
      <c r="CW1448" s="2"/>
      <c r="CX1448" s="2"/>
      <c r="CY1448" s="2"/>
      <c r="CZ1448" s="2"/>
      <c r="DA1448" s="2"/>
      <c r="DB1448" s="2"/>
      <c r="DC1448" s="2"/>
      <c r="DD1448" s="2"/>
      <c r="DE1448" s="2"/>
      <c r="DF1448" s="2"/>
      <c r="DG1448" s="2"/>
      <c r="DH1448" s="2"/>
      <c r="DI1448" s="2"/>
      <c r="DJ1448" s="2"/>
      <c r="DK1448" s="2"/>
      <c r="DL1448" s="2"/>
      <c r="DM1448" s="2"/>
      <c r="DN1448" s="2"/>
      <c r="DO1448" s="2"/>
      <c r="DP1448" s="2"/>
      <c r="DQ1448" s="2"/>
      <c r="DR1448" s="2"/>
      <c r="DS1448" s="2"/>
      <c r="DT1448" s="2"/>
      <c r="DU1448" s="2"/>
      <c r="DV1448" s="2"/>
      <c r="DW1448" s="2"/>
      <c r="DX1448" s="2"/>
      <c r="DY1448" s="2"/>
      <c r="DZ1448" s="2"/>
      <c r="EA1448" s="2"/>
      <c r="EB1448" s="2"/>
      <c r="EC1448" s="2"/>
      <c r="ED1448" s="2"/>
      <c r="EE1448" s="2"/>
      <c r="EF1448" s="2"/>
      <c r="EG1448" s="2"/>
      <c r="EH1448" s="2"/>
      <c r="EI1448" s="2"/>
      <c r="EJ1448" s="2"/>
      <c r="EK1448" s="2"/>
      <c r="EL1448" s="2"/>
      <c r="EM1448" s="2"/>
      <c r="EN1448" s="2"/>
      <c r="EO1448" s="2"/>
      <c r="EP1448" s="2"/>
      <c r="EQ1448" s="2"/>
      <c r="ER1448" s="2"/>
      <c r="ES1448" s="2"/>
      <c r="ET1448" s="2"/>
      <c r="EU1448" s="2"/>
      <c r="EV1448" s="2"/>
      <c r="EW1448" s="2"/>
      <c r="EX1448" s="2"/>
      <c r="EY1448" s="2"/>
      <c r="EZ1448" s="2"/>
      <c r="FA1448" s="2"/>
      <c r="FB1448" s="2"/>
      <c r="FC1448" s="2"/>
      <c r="FD1448" s="2"/>
      <c r="FE1448" s="2"/>
      <c r="FF1448" s="2"/>
      <c r="FG1448" s="2"/>
      <c r="FH1448" s="2"/>
      <c r="FI1448" s="2"/>
      <c r="FJ1448" s="2"/>
      <c r="FK1448" s="2"/>
      <c r="FL1448" s="2"/>
      <c r="FM1448" s="2"/>
      <c r="FN1448" s="2"/>
      <c r="FO1448" s="2"/>
      <c r="FP1448" s="2"/>
      <c r="FQ1448" s="2"/>
      <c r="FR1448" s="2"/>
      <c r="FS1448" s="2"/>
      <c r="FT1448" s="2"/>
      <c r="FU1448" s="2"/>
      <c r="FV1448" s="2"/>
      <c r="FW1448" s="2"/>
      <c r="FX1448" s="2"/>
      <c r="FY1448" s="2"/>
      <c r="FZ1448" s="2"/>
      <c r="GA1448" s="2"/>
      <c r="GB1448" s="2"/>
      <c r="GC1448" s="2"/>
      <c r="GD1448" s="2"/>
      <c r="GE1448" s="2"/>
      <c r="GF1448" s="2"/>
      <c r="GG1448" s="2"/>
      <c r="GH1448" s="2"/>
      <c r="GI1448" s="2"/>
      <c r="GJ1448" s="2"/>
      <c r="GK1448" s="2"/>
      <c r="GL1448" s="2"/>
      <c r="GM1448" s="2"/>
      <c r="GN1448" s="2"/>
      <c r="GO1448" s="2"/>
      <c r="GP1448" s="2"/>
      <c r="GQ1448" s="2"/>
      <c r="GR1448" s="2"/>
      <c r="GS1448" s="2"/>
      <c r="GT1448" s="2"/>
      <c r="GU1448" s="2"/>
      <c r="GV1448" s="2"/>
      <c r="GW1448" s="2"/>
      <c r="GX1448" s="2"/>
      <c r="GY1448" s="2"/>
      <c r="GZ1448" s="2"/>
      <c r="HA1448" s="2"/>
      <c r="HB1448" s="2"/>
      <c r="HC1448" s="2"/>
      <c r="HD1448" s="2"/>
      <c r="HE1448" s="2"/>
      <c r="HF1448" s="2"/>
      <c r="HG1448" s="2"/>
      <c r="HH1448" s="2"/>
      <c r="HI1448" s="2"/>
      <c r="HJ1448" s="2"/>
      <c r="HK1448" s="2"/>
      <c r="HL1448" s="2"/>
      <c r="HM1448" s="2"/>
      <c r="HN1448" s="2"/>
      <c r="HO1448" s="2"/>
      <c r="HP1448" s="2"/>
      <c r="HQ1448" s="2"/>
      <c r="HR1448" s="2"/>
      <c r="HS1448" s="2"/>
      <c r="HT1448" s="2"/>
      <c r="HU1448" s="2"/>
      <c r="HV1448" s="2"/>
      <c r="HW1448" s="2"/>
      <c r="HX1448" s="2"/>
      <c r="HY1448" s="2"/>
      <c r="HZ1448" s="2"/>
      <c r="IA1448" s="2"/>
      <c r="IB1448" s="2"/>
      <c r="IC1448" s="2"/>
      <c r="ID1448" s="2"/>
      <c r="IE1448" s="2"/>
      <c r="IF1448" s="2"/>
      <c r="IG1448" s="2"/>
    </row>
    <row r="1449" spans="1:241" s="3" customFormat="1" x14ac:dyDescent="0.25">
      <c r="A1449" s="33"/>
      <c r="B1449" s="29"/>
      <c r="C1449" s="29"/>
      <c r="D1449" s="30"/>
      <c r="E1449" s="29"/>
      <c r="F1449" s="29"/>
      <c r="G1449" s="29"/>
      <c r="H1449" s="29"/>
      <c r="L1449" s="57"/>
      <c r="M1449" s="57"/>
      <c r="N1449" s="57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  <c r="CA1449" s="2"/>
      <c r="CB1449" s="2"/>
      <c r="CC1449" s="2"/>
      <c r="CD1449" s="2"/>
      <c r="CE1449" s="2"/>
      <c r="CF1449" s="2"/>
      <c r="CG1449" s="2"/>
      <c r="CH1449" s="2"/>
      <c r="CI1449" s="2"/>
      <c r="CJ1449" s="2"/>
      <c r="CK1449" s="2"/>
      <c r="CL1449" s="2"/>
      <c r="CM1449" s="2"/>
      <c r="CN1449" s="2"/>
      <c r="CO1449" s="2"/>
      <c r="CP1449" s="2"/>
      <c r="CQ1449" s="2"/>
      <c r="CR1449" s="2"/>
      <c r="CS1449" s="2"/>
      <c r="CT1449" s="2"/>
      <c r="CU1449" s="2"/>
      <c r="CV1449" s="2"/>
      <c r="CW1449" s="2"/>
      <c r="CX1449" s="2"/>
      <c r="CY1449" s="2"/>
      <c r="CZ1449" s="2"/>
      <c r="DA1449" s="2"/>
      <c r="DB1449" s="2"/>
      <c r="DC1449" s="2"/>
      <c r="DD1449" s="2"/>
      <c r="DE1449" s="2"/>
      <c r="DF1449" s="2"/>
      <c r="DG1449" s="2"/>
      <c r="DH1449" s="2"/>
      <c r="DI1449" s="2"/>
      <c r="DJ1449" s="2"/>
      <c r="DK1449" s="2"/>
      <c r="DL1449" s="2"/>
      <c r="DM1449" s="2"/>
      <c r="DN1449" s="2"/>
      <c r="DO1449" s="2"/>
      <c r="DP1449" s="2"/>
      <c r="DQ1449" s="2"/>
      <c r="DR1449" s="2"/>
      <c r="DS1449" s="2"/>
      <c r="DT1449" s="2"/>
      <c r="DU1449" s="2"/>
      <c r="DV1449" s="2"/>
      <c r="DW1449" s="2"/>
      <c r="DX1449" s="2"/>
      <c r="DY1449" s="2"/>
      <c r="DZ1449" s="2"/>
      <c r="EA1449" s="2"/>
      <c r="EB1449" s="2"/>
      <c r="EC1449" s="2"/>
      <c r="ED1449" s="2"/>
      <c r="EE1449" s="2"/>
      <c r="EF1449" s="2"/>
      <c r="EG1449" s="2"/>
      <c r="EH1449" s="2"/>
      <c r="EI1449" s="2"/>
      <c r="EJ1449" s="2"/>
      <c r="EK1449" s="2"/>
      <c r="EL1449" s="2"/>
      <c r="EM1449" s="2"/>
      <c r="EN1449" s="2"/>
      <c r="EO1449" s="2"/>
      <c r="EP1449" s="2"/>
      <c r="EQ1449" s="2"/>
      <c r="ER1449" s="2"/>
      <c r="ES1449" s="2"/>
      <c r="ET1449" s="2"/>
      <c r="EU1449" s="2"/>
      <c r="EV1449" s="2"/>
      <c r="EW1449" s="2"/>
      <c r="EX1449" s="2"/>
      <c r="EY1449" s="2"/>
      <c r="EZ1449" s="2"/>
      <c r="FA1449" s="2"/>
      <c r="FB1449" s="2"/>
      <c r="FC1449" s="2"/>
      <c r="FD1449" s="2"/>
      <c r="FE1449" s="2"/>
      <c r="FF1449" s="2"/>
      <c r="FG1449" s="2"/>
      <c r="FH1449" s="2"/>
      <c r="FI1449" s="2"/>
      <c r="FJ1449" s="2"/>
      <c r="FK1449" s="2"/>
      <c r="FL1449" s="2"/>
      <c r="FM1449" s="2"/>
      <c r="FN1449" s="2"/>
      <c r="FO1449" s="2"/>
      <c r="FP1449" s="2"/>
      <c r="FQ1449" s="2"/>
      <c r="FR1449" s="2"/>
      <c r="FS1449" s="2"/>
      <c r="FT1449" s="2"/>
      <c r="FU1449" s="2"/>
      <c r="FV1449" s="2"/>
      <c r="FW1449" s="2"/>
      <c r="FX1449" s="2"/>
      <c r="FY1449" s="2"/>
      <c r="FZ1449" s="2"/>
      <c r="GA1449" s="2"/>
      <c r="GB1449" s="2"/>
      <c r="GC1449" s="2"/>
      <c r="GD1449" s="2"/>
      <c r="GE1449" s="2"/>
      <c r="GF1449" s="2"/>
      <c r="GG1449" s="2"/>
      <c r="GH1449" s="2"/>
      <c r="GI1449" s="2"/>
      <c r="GJ1449" s="2"/>
      <c r="GK1449" s="2"/>
      <c r="GL1449" s="2"/>
      <c r="GM1449" s="2"/>
      <c r="GN1449" s="2"/>
      <c r="GO1449" s="2"/>
      <c r="GP1449" s="2"/>
      <c r="GQ1449" s="2"/>
      <c r="GR1449" s="2"/>
      <c r="GS1449" s="2"/>
      <c r="GT1449" s="2"/>
      <c r="GU1449" s="2"/>
      <c r="GV1449" s="2"/>
      <c r="GW1449" s="2"/>
      <c r="GX1449" s="2"/>
      <c r="GY1449" s="2"/>
      <c r="GZ1449" s="2"/>
      <c r="HA1449" s="2"/>
      <c r="HB1449" s="2"/>
      <c r="HC1449" s="2"/>
      <c r="HD1449" s="2"/>
      <c r="HE1449" s="2"/>
      <c r="HF1449" s="2"/>
      <c r="HG1449" s="2"/>
      <c r="HH1449" s="2"/>
      <c r="HI1449" s="2"/>
      <c r="HJ1449" s="2"/>
      <c r="HK1449" s="2"/>
      <c r="HL1449" s="2"/>
      <c r="HM1449" s="2"/>
      <c r="HN1449" s="2"/>
      <c r="HO1449" s="2"/>
      <c r="HP1449" s="2"/>
      <c r="HQ1449" s="2"/>
      <c r="HR1449" s="2"/>
      <c r="HS1449" s="2"/>
      <c r="HT1449" s="2"/>
      <c r="HU1449" s="2"/>
      <c r="HV1449" s="2"/>
      <c r="HW1449" s="2"/>
      <c r="HX1449" s="2"/>
      <c r="HY1449" s="2"/>
      <c r="HZ1449" s="2"/>
      <c r="IA1449" s="2"/>
      <c r="IB1449" s="2"/>
      <c r="IC1449" s="2"/>
      <c r="ID1449" s="2"/>
      <c r="IE1449" s="2"/>
      <c r="IF1449" s="2"/>
      <c r="IG1449" s="2"/>
    </row>
    <row r="1450" spans="1:241" s="3" customFormat="1" x14ac:dyDescent="0.25">
      <c r="A1450" s="33"/>
      <c r="B1450" s="29"/>
      <c r="C1450" s="29"/>
      <c r="D1450" s="30"/>
      <c r="E1450" s="29"/>
      <c r="F1450" s="29"/>
      <c r="G1450" s="29"/>
      <c r="H1450" s="29"/>
      <c r="L1450" s="57"/>
      <c r="M1450" s="57"/>
      <c r="N1450" s="57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  <c r="CB1450" s="2"/>
      <c r="CC1450" s="2"/>
      <c r="CD1450" s="2"/>
      <c r="CE1450" s="2"/>
      <c r="CF1450" s="2"/>
      <c r="CG1450" s="2"/>
      <c r="CH1450" s="2"/>
      <c r="CI1450" s="2"/>
      <c r="CJ1450" s="2"/>
      <c r="CK1450" s="2"/>
      <c r="CL1450" s="2"/>
      <c r="CM1450" s="2"/>
      <c r="CN1450" s="2"/>
      <c r="CO1450" s="2"/>
      <c r="CP1450" s="2"/>
      <c r="CQ1450" s="2"/>
      <c r="CR1450" s="2"/>
      <c r="CS1450" s="2"/>
      <c r="CT1450" s="2"/>
      <c r="CU1450" s="2"/>
      <c r="CV1450" s="2"/>
      <c r="CW1450" s="2"/>
      <c r="CX1450" s="2"/>
      <c r="CY1450" s="2"/>
      <c r="CZ1450" s="2"/>
      <c r="DA1450" s="2"/>
      <c r="DB1450" s="2"/>
      <c r="DC1450" s="2"/>
      <c r="DD1450" s="2"/>
      <c r="DE1450" s="2"/>
      <c r="DF1450" s="2"/>
      <c r="DG1450" s="2"/>
      <c r="DH1450" s="2"/>
      <c r="DI1450" s="2"/>
      <c r="DJ1450" s="2"/>
      <c r="DK1450" s="2"/>
      <c r="DL1450" s="2"/>
      <c r="DM1450" s="2"/>
      <c r="DN1450" s="2"/>
      <c r="DO1450" s="2"/>
      <c r="DP1450" s="2"/>
      <c r="DQ1450" s="2"/>
      <c r="DR1450" s="2"/>
      <c r="DS1450" s="2"/>
      <c r="DT1450" s="2"/>
      <c r="DU1450" s="2"/>
      <c r="DV1450" s="2"/>
      <c r="DW1450" s="2"/>
      <c r="DX1450" s="2"/>
      <c r="DY1450" s="2"/>
      <c r="DZ1450" s="2"/>
      <c r="EA1450" s="2"/>
      <c r="EB1450" s="2"/>
      <c r="EC1450" s="2"/>
      <c r="ED1450" s="2"/>
      <c r="EE1450" s="2"/>
      <c r="EF1450" s="2"/>
      <c r="EG1450" s="2"/>
      <c r="EH1450" s="2"/>
      <c r="EI1450" s="2"/>
      <c r="EJ1450" s="2"/>
      <c r="EK1450" s="2"/>
      <c r="EL1450" s="2"/>
      <c r="EM1450" s="2"/>
      <c r="EN1450" s="2"/>
      <c r="EO1450" s="2"/>
      <c r="EP1450" s="2"/>
      <c r="EQ1450" s="2"/>
      <c r="ER1450" s="2"/>
      <c r="ES1450" s="2"/>
      <c r="ET1450" s="2"/>
      <c r="EU1450" s="2"/>
      <c r="EV1450" s="2"/>
      <c r="EW1450" s="2"/>
      <c r="EX1450" s="2"/>
      <c r="EY1450" s="2"/>
      <c r="EZ1450" s="2"/>
      <c r="FA1450" s="2"/>
      <c r="FB1450" s="2"/>
      <c r="FC1450" s="2"/>
      <c r="FD1450" s="2"/>
      <c r="FE1450" s="2"/>
      <c r="FF1450" s="2"/>
      <c r="FG1450" s="2"/>
      <c r="FH1450" s="2"/>
      <c r="FI1450" s="2"/>
      <c r="FJ1450" s="2"/>
      <c r="FK1450" s="2"/>
      <c r="FL1450" s="2"/>
      <c r="FM1450" s="2"/>
      <c r="FN1450" s="2"/>
      <c r="FO1450" s="2"/>
      <c r="FP1450" s="2"/>
      <c r="FQ1450" s="2"/>
      <c r="FR1450" s="2"/>
      <c r="FS1450" s="2"/>
      <c r="FT1450" s="2"/>
      <c r="FU1450" s="2"/>
      <c r="FV1450" s="2"/>
      <c r="FW1450" s="2"/>
      <c r="FX1450" s="2"/>
      <c r="FY1450" s="2"/>
      <c r="FZ1450" s="2"/>
      <c r="GA1450" s="2"/>
      <c r="GB1450" s="2"/>
      <c r="GC1450" s="2"/>
      <c r="GD1450" s="2"/>
      <c r="GE1450" s="2"/>
      <c r="GF1450" s="2"/>
      <c r="GG1450" s="2"/>
      <c r="GH1450" s="2"/>
      <c r="GI1450" s="2"/>
      <c r="GJ1450" s="2"/>
      <c r="GK1450" s="2"/>
      <c r="GL1450" s="2"/>
      <c r="GM1450" s="2"/>
      <c r="GN1450" s="2"/>
      <c r="GO1450" s="2"/>
      <c r="GP1450" s="2"/>
      <c r="GQ1450" s="2"/>
      <c r="GR1450" s="2"/>
      <c r="GS1450" s="2"/>
      <c r="GT1450" s="2"/>
      <c r="GU1450" s="2"/>
      <c r="GV1450" s="2"/>
      <c r="GW1450" s="2"/>
      <c r="GX1450" s="2"/>
      <c r="GY1450" s="2"/>
      <c r="GZ1450" s="2"/>
      <c r="HA1450" s="2"/>
      <c r="HB1450" s="2"/>
      <c r="HC1450" s="2"/>
      <c r="HD1450" s="2"/>
      <c r="HE1450" s="2"/>
      <c r="HF1450" s="2"/>
      <c r="HG1450" s="2"/>
      <c r="HH1450" s="2"/>
      <c r="HI1450" s="2"/>
      <c r="HJ1450" s="2"/>
      <c r="HK1450" s="2"/>
      <c r="HL1450" s="2"/>
      <c r="HM1450" s="2"/>
      <c r="HN1450" s="2"/>
      <c r="HO1450" s="2"/>
      <c r="HP1450" s="2"/>
      <c r="HQ1450" s="2"/>
      <c r="HR1450" s="2"/>
      <c r="HS1450" s="2"/>
      <c r="HT1450" s="2"/>
      <c r="HU1450" s="2"/>
      <c r="HV1450" s="2"/>
      <c r="HW1450" s="2"/>
      <c r="HX1450" s="2"/>
      <c r="HY1450" s="2"/>
      <c r="HZ1450" s="2"/>
      <c r="IA1450" s="2"/>
      <c r="IB1450" s="2"/>
      <c r="IC1450" s="2"/>
      <c r="ID1450" s="2"/>
      <c r="IE1450" s="2"/>
      <c r="IF1450" s="2"/>
      <c r="IG1450" s="2"/>
    </row>
  </sheetData>
  <mergeCells count="24">
    <mergeCell ref="C160:E160"/>
    <mergeCell ref="C161:E161"/>
    <mergeCell ref="F1:H1"/>
    <mergeCell ref="C159:E159"/>
    <mergeCell ref="A2:H2"/>
    <mergeCell ref="G3:H3"/>
    <mergeCell ref="D146:E146"/>
    <mergeCell ref="D150:E150"/>
    <mergeCell ref="C152:E152"/>
    <mergeCell ref="C153:E153"/>
    <mergeCell ref="C154:E154"/>
    <mergeCell ref="C155:E155"/>
    <mergeCell ref="C156:E156"/>
    <mergeCell ref="C157:E157"/>
    <mergeCell ref="C158:E158"/>
    <mergeCell ref="C162:E162"/>
    <mergeCell ref="C163:E163"/>
    <mergeCell ref="C164:E164"/>
    <mergeCell ref="C170:E170"/>
    <mergeCell ref="C166:E166"/>
    <mergeCell ref="C167:E167"/>
    <mergeCell ref="C168:E168"/>
    <mergeCell ref="C169:E169"/>
    <mergeCell ref="C165:E165"/>
  </mergeCells>
  <pageMargins left="0" right="0" top="0.19685039370078741" bottom="0.19685039370078741" header="0.31496062992125984" footer="0.31496062992125984"/>
  <pageSetup paperSize="9" scale="41" fitToHeight="0" orientation="portrait" r:id="rId1"/>
  <headerFooter alignWithMargins="0"/>
  <rowBreaks count="2" manualBreakCount="2">
    <brk id="48" max="8" man="1"/>
    <brk id="8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Второе чтение</vt:lpstr>
      <vt:lpstr>'Второе чтение'!Область_печати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2020-11-18T12:55:36Z</cp:lastPrinted>
  <dcterms:created xsi:type="dcterms:W3CDTF">1996-10-08T23:32:33Z</dcterms:created>
  <dcterms:modified xsi:type="dcterms:W3CDTF">2020-12-22T07:58:08Z</dcterms:modified>
</cp:coreProperties>
</file>