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orchunova\g\СОВЕТ 2022\ПМР\Актуальная редакция ПМР\Январь ПМР\"/>
    </mc:Choice>
  </mc:AlternateContent>
  <bookViews>
    <workbookView xWindow="-120" yWindow="60" windowWidth="19440" windowHeight="14820"/>
  </bookViews>
  <sheets>
    <sheet name="1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2" l="1"/>
  <c r="C43" i="2"/>
  <c r="C40" i="2"/>
  <c r="C233" i="2" l="1"/>
  <c r="C216" i="2" l="1"/>
  <c r="C221" i="2" l="1"/>
  <c r="E221" i="2" l="1"/>
  <c r="D221" i="2"/>
  <c r="E223" i="2"/>
  <c r="E233" i="2"/>
  <c r="D233" i="2"/>
  <c r="E216" i="2"/>
  <c r="D216" i="2"/>
  <c r="E13" i="2" l="1"/>
  <c r="D13" i="2"/>
  <c r="C93" i="2" l="1"/>
  <c r="C145" i="2" l="1"/>
  <c r="D145" i="2"/>
  <c r="E145" i="2"/>
  <c r="C127" i="2"/>
  <c r="D127" i="2"/>
  <c r="E127" i="2"/>
  <c r="C134" i="2" l="1"/>
  <c r="C133" i="2" s="1"/>
  <c r="D134" i="2"/>
  <c r="D133" i="2" s="1"/>
  <c r="E134" i="2"/>
  <c r="E133" i="2" s="1"/>
  <c r="C139" i="2"/>
  <c r="D139" i="2"/>
  <c r="E139" i="2"/>
  <c r="C131" i="2"/>
  <c r="C130" i="2" s="1"/>
  <c r="D131" i="2"/>
  <c r="D130" i="2" s="1"/>
  <c r="E131" i="2"/>
  <c r="E130" i="2" s="1"/>
  <c r="E254" i="2"/>
  <c r="E253" i="2" s="1"/>
  <c r="E251" i="2"/>
  <c r="E249" i="2" s="1"/>
  <c r="E242" i="2"/>
  <c r="E241" i="2" s="1"/>
  <c r="E239" i="2" s="1"/>
  <c r="E238" i="2" s="1"/>
  <c r="E236" i="2"/>
  <c r="E235" i="2" s="1"/>
  <c r="E232" i="2"/>
  <c r="E231" i="2" s="1"/>
  <c r="E229" i="2"/>
  <c r="E228" i="2" s="1"/>
  <c r="E226" i="2" s="1"/>
  <c r="E225" i="2" s="1"/>
  <c r="E222" i="2"/>
  <c r="E220" i="2"/>
  <c r="E219" i="2" s="1"/>
  <c r="E215" i="2"/>
  <c r="E214" i="2" s="1"/>
  <c r="E206" i="2"/>
  <c r="E205" i="2" s="1"/>
  <c r="E203" i="2"/>
  <c r="E202" i="2" s="1"/>
  <c r="E200" i="2"/>
  <c r="E199" i="2" s="1"/>
  <c r="E197" i="2"/>
  <c r="E196" i="2" s="1"/>
  <c r="E194" i="2"/>
  <c r="E193" i="2" s="1"/>
  <c r="E191" i="2"/>
  <c r="E190" i="2" s="1"/>
  <c r="E187" i="2"/>
  <c r="E186" i="2" s="1"/>
  <c r="E184" i="2"/>
  <c r="E183" i="2" s="1"/>
  <c r="E175" i="2"/>
  <c r="E174" i="2" s="1"/>
  <c r="E173" i="2" s="1"/>
  <c r="E171" i="2"/>
  <c r="E170" i="2" s="1"/>
  <c r="E168" i="2"/>
  <c r="E161" i="2"/>
  <c r="E160" i="2" s="1"/>
  <c r="E158" i="2"/>
  <c r="E157" i="2" s="1"/>
  <c r="E154" i="2"/>
  <c r="E153" i="2" s="1"/>
  <c r="E152" i="2" s="1"/>
  <c r="E150" i="2"/>
  <c r="E149" i="2" s="1"/>
  <c r="E144" i="2"/>
  <c r="E142" i="2"/>
  <c r="E141" i="2" s="1"/>
  <c r="E137" i="2"/>
  <c r="E136" i="2" s="1"/>
  <c r="E126" i="2"/>
  <c r="E124" i="2"/>
  <c r="E123" i="2" s="1"/>
  <c r="E117" i="2"/>
  <c r="E115" i="2"/>
  <c r="E110" i="2"/>
  <c r="E105" i="2"/>
  <c r="E104" i="2" s="1"/>
  <c r="E103" i="2" s="1"/>
  <c r="E100" i="2"/>
  <c r="E99" i="2" s="1"/>
  <c r="E98" i="2" s="1"/>
  <c r="E95" i="2"/>
  <c r="E93" i="2"/>
  <c r="E90" i="2"/>
  <c r="E88" i="2"/>
  <c r="E84" i="2"/>
  <c r="E83" i="2" s="1"/>
  <c r="E82" i="2" s="1"/>
  <c r="E80" i="2"/>
  <c r="E76" i="2"/>
  <c r="E75" i="2" s="1"/>
  <c r="E73" i="2"/>
  <c r="E72" i="2" s="1"/>
  <c r="E69" i="2"/>
  <c r="E67" i="2"/>
  <c r="E58" i="2"/>
  <c r="E57" i="2" s="1"/>
  <c r="E55" i="2"/>
  <c r="E54" i="2" s="1"/>
  <c r="E51" i="2"/>
  <c r="E50" i="2" s="1"/>
  <c r="E48" i="2"/>
  <c r="E47" i="2" s="1"/>
  <c r="E45" i="2"/>
  <c r="E44" i="2" s="1"/>
  <c r="E42" i="2"/>
  <c r="E41" i="2" s="1"/>
  <c r="E39" i="2"/>
  <c r="E38" i="2" s="1"/>
  <c r="E34" i="2"/>
  <c r="E33" i="2" s="1"/>
  <c r="E31" i="2"/>
  <c r="E30" i="2" s="1"/>
  <c r="E28" i="2"/>
  <c r="E27" i="2" s="1"/>
  <c r="E25" i="2"/>
  <c r="E24" i="2" s="1"/>
  <c r="E18" i="2"/>
  <c r="E16" i="2"/>
  <c r="E14" i="2"/>
  <c r="E12" i="2"/>
  <c r="E97" i="2" l="1"/>
  <c r="E66" i="2"/>
  <c r="E65" i="2" s="1"/>
  <c r="E64" i="2" s="1"/>
  <c r="E182" i="2"/>
  <c r="E53" i="2"/>
  <c r="E189" i="2"/>
  <c r="E122" i="2"/>
  <c r="E92" i="2"/>
  <c r="E87" i="2" s="1"/>
  <c r="E86" i="2" s="1"/>
  <c r="E234" i="2"/>
  <c r="E156" i="2"/>
  <c r="E217" i="2"/>
  <c r="E114" i="2"/>
  <c r="E113" i="2" s="1"/>
  <c r="E109" i="2" s="1"/>
  <c r="E37" i="2"/>
  <c r="E36" i="2" s="1"/>
  <c r="E11" i="2"/>
  <c r="E10" i="2" s="1"/>
  <c r="E23" i="2"/>
  <c r="E22" i="2" s="1"/>
  <c r="E121" i="2" l="1"/>
  <c r="E9" i="2" s="1"/>
  <c r="E181" i="2"/>
  <c r="E180" i="2" s="1"/>
  <c r="E256" i="2" l="1"/>
  <c r="D52" i="2" l="1"/>
  <c r="C52" i="2"/>
  <c r="D206" i="2" l="1"/>
  <c r="D205" i="2" s="1"/>
  <c r="C200" i="2" l="1"/>
  <c r="C199" i="2" s="1"/>
  <c r="D200" i="2"/>
  <c r="D199" i="2" s="1"/>
  <c r="C197" i="2"/>
  <c r="C196" i="2" s="1"/>
  <c r="D197" i="2"/>
  <c r="D196" i="2" s="1"/>
  <c r="C194" i="2"/>
  <c r="C193" i="2" s="1"/>
  <c r="D194" i="2"/>
  <c r="D193" i="2" s="1"/>
  <c r="C229" i="2" l="1"/>
  <c r="C228" i="2" s="1"/>
  <c r="D229" i="2"/>
  <c r="D228" i="2" s="1"/>
  <c r="C203" i="2" l="1"/>
  <c r="C202" i="2" s="1"/>
  <c r="D203" i="2"/>
  <c r="D202" i="2" s="1"/>
  <c r="C42" i="2" l="1"/>
  <c r="C41" i="2" s="1"/>
  <c r="D42" i="2"/>
  <c r="D41" i="2" s="1"/>
  <c r="C39" i="2"/>
  <c r="C38" i="2" s="1"/>
  <c r="D39" i="2"/>
  <c r="D38" i="2" s="1"/>
  <c r="C37" i="2" l="1"/>
  <c r="D37" i="2"/>
  <c r="D220" i="2" l="1"/>
  <c r="D219" i="2" s="1"/>
  <c r="C220" i="2"/>
  <c r="C219" i="2" s="1"/>
  <c r="D232" i="2"/>
  <c r="D231" i="2" s="1"/>
  <c r="C232" i="2"/>
  <c r="C231" i="2" s="1"/>
  <c r="D215" i="2"/>
  <c r="D214" i="2" s="1"/>
  <c r="C215" i="2"/>
  <c r="C214" i="2" s="1"/>
  <c r="C191" i="2"/>
  <c r="C190" i="2" s="1"/>
  <c r="D191" i="2"/>
  <c r="D190" i="2" s="1"/>
  <c r="C223" i="2"/>
  <c r="C222" i="2" s="1"/>
  <c r="D223" i="2"/>
  <c r="D222" i="2" s="1"/>
  <c r="C226" i="2"/>
  <c r="C225" i="2" s="1"/>
  <c r="D226" i="2"/>
  <c r="D225" i="2" s="1"/>
  <c r="C236" i="2"/>
  <c r="C235" i="2" s="1"/>
  <c r="D236" i="2"/>
  <c r="C239" i="2"/>
  <c r="C238" i="2" s="1"/>
  <c r="D239" i="2"/>
  <c r="D238" i="2" s="1"/>
  <c r="D189" i="2" l="1"/>
  <c r="C189" i="2"/>
  <c r="C217" i="2"/>
  <c r="D217" i="2"/>
  <c r="D235" i="2"/>
  <c r="C254" i="2" l="1"/>
  <c r="C253" i="2" s="1"/>
  <c r="C251" i="2"/>
  <c r="C249" i="2" s="1"/>
  <c r="C242" i="2"/>
  <c r="C241" i="2" s="1"/>
  <c r="C234" i="2" s="1"/>
  <c r="C187" i="2"/>
  <c r="C186" i="2" s="1"/>
  <c r="C184" i="2"/>
  <c r="C183" i="2" s="1"/>
  <c r="C175" i="2"/>
  <c r="C174" i="2" s="1"/>
  <c r="C173" i="2" s="1"/>
  <c r="C171" i="2"/>
  <c r="C170" i="2" s="1"/>
  <c r="C168" i="2"/>
  <c r="C161" i="2"/>
  <c r="C158" i="2"/>
  <c r="C157" i="2" s="1"/>
  <c r="C154" i="2"/>
  <c r="C153" i="2" s="1"/>
  <c r="C152" i="2" s="1"/>
  <c r="C150" i="2"/>
  <c r="C149" i="2" s="1"/>
  <c r="C144" i="2"/>
  <c r="C142" i="2"/>
  <c r="C141" i="2" s="1"/>
  <c r="C137" i="2"/>
  <c r="C136" i="2" s="1"/>
  <c r="C126" i="2"/>
  <c r="C124" i="2"/>
  <c r="C123" i="2" s="1"/>
  <c r="C117" i="2"/>
  <c r="C115" i="2"/>
  <c r="C110" i="2"/>
  <c r="C105" i="2"/>
  <c r="C104" i="2" s="1"/>
  <c r="C103" i="2" s="1"/>
  <c r="C100" i="2"/>
  <c r="C99" i="2" s="1"/>
  <c r="C98" i="2" s="1"/>
  <c r="C95" i="2"/>
  <c r="C90" i="2"/>
  <c r="C88" i="2"/>
  <c r="C84" i="2"/>
  <c r="C83" i="2" s="1"/>
  <c r="C82" i="2" s="1"/>
  <c r="C80" i="2"/>
  <c r="C76" i="2"/>
  <c r="C75" i="2" s="1"/>
  <c r="C73" i="2"/>
  <c r="C72" i="2" s="1"/>
  <c r="C69" i="2"/>
  <c r="C67" i="2"/>
  <c r="C58" i="2"/>
  <c r="C57" i="2" s="1"/>
  <c r="C55" i="2"/>
  <c r="C54" i="2" s="1"/>
  <c r="C51" i="2"/>
  <c r="C50" i="2" s="1"/>
  <c r="C48" i="2"/>
  <c r="C47" i="2" s="1"/>
  <c r="C45" i="2"/>
  <c r="C44" i="2" s="1"/>
  <c r="C34" i="2"/>
  <c r="C33" i="2" s="1"/>
  <c r="C31" i="2"/>
  <c r="C30" i="2" s="1"/>
  <c r="C28" i="2"/>
  <c r="C27" i="2" s="1"/>
  <c r="C25" i="2"/>
  <c r="C24" i="2" s="1"/>
  <c r="C18" i="2"/>
  <c r="C16" i="2"/>
  <c r="C14" i="2"/>
  <c r="C12" i="2"/>
  <c r="C122" i="2" l="1"/>
  <c r="C36" i="2"/>
  <c r="C92" i="2"/>
  <c r="C87" i="2" s="1"/>
  <c r="C86" i="2" s="1"/>
  <c r="C66" i="2"/>
  <c r="C65" i="2" s="1"/>
  <c r="C64" i="2" s="1"/>
  <c r="C160" i="2"/>
  <c r="C156" i="2" s="1"/>
  <c r="C182" i="2"/>
  <c r="C114" i="2"/>
  <c r="C113" i="2" s="1"/>
  <c r="C109" i="2" s="1"/>
  <c r="C11" i="2"/>
  <c r="C10" i="2" s="1"/>
  <c r="C53" i="2"/>
  <c r="C97" i="2"/>
  <c r="C23" i="2"/>
  <c r="C22" i="2" s="1"/>
  <c r="D254" i="2"/>
  <c r="D253" i="2" s="1"/>
  <c r="D251" i="2"/>
  <c r="D249" i="2" s="1"/>
  <c r="D242" i="2"/>
  <c r="D241" i="2" s="1"/>
  <c r="D234" i="2" s="1"/>
  <c r="D187" i="2"/>
  <c r="D186" i="2" s="1"/>
  <c r="D184" i="2"/>
  <c r="D183" i="2" s="1"/>
  <c r="D171" i="2"/>
  <c r="D170" i="2" s="1"/>
  <c r="D161" i="2"/>
  <c r="D158" i="2"/>
  <c r="D157" i="2" s="1"/>
  <c r="D154" i="2"/>
  <c r="D153" i="2" s="1"/>
  <c r="D152" i="2" s="1"/>
  <c r="D150" i="2"/>
  <c r="D149" i="2" s="1"/>
  <c r="D142" i="2"/>
  <c r="D141" i="2" s="1"/>
  <c r="D144" i="2"/>
  <c r="D137" i="2"/>
  <c r="D136" i="2" s="1"/>
  <c r="D126" i="2"/>
  <c r="D124" i="2"/>
  <c r="D123" i="2" s="1"/>
  <c r="D117" i="2"/>
  <c r="D115" i="2"/>
  <c r="D84" i="2"/>
  <c r="D83" i="2" s="1"/>
  <c r="D82" i="2" s="1"/>
  <c r="D76" i="2"/>
  <c r="D75" i="2" s="1"/>
  <c r="D73" i="2"/>
  <c r="D72" i="2" s="1"/>
  <c r="D69" i="2"/>
  <c r="D67" i="2"/>
  <c r="D122" i="2" l="1"/>
  <c r="C121" i="2"/>
  <c r="C9" i="2" s="1"/>
  <c r="C181" i="2"/>
  <c r="C180" i="2" s="1"/>
  <c r="D182" i="2"/>
  <c r="D114" i="2"/>
  <c r="D113" i="2" s="1"/>
  <c r="D66" i="2"/>
  <c r="D65" i="2" s="1"/>
  <c r="D64" i="2" s="1"/>
  <c r="D34" i="2"/>
  <c r="D33" i="2" s="1"/>
  <c r="D31" i="2"/>
  <c r="D30" i="2" s="1"/>
  <c r="D28" i="2"/>
  <c r="D27" i="2" s="1"/>
  <c r="D25" i="2"/>
  <c r="D24" i="2" s="1"/>
  <c r="D18" i="2"/>
  <c r="D16" i="2"/>
  <c r="C256" i="2" l="1"/>
  <c r="D23" i="2"/>
  <c r="D22" i="2" s="1"/>
  <c r="D58" i="2" l="1"/>
  <c r="D57" i="2" s="1"/>
  <c r="D55" i="2"/>
  <c r="D54" i="2" s="1"/>
  <c r="D48" i="2"/>
  <c r="D47" i="2" s="1"/>
  <c r="D45" i="2"/>
  <c r="D44" i="2" s="1"/>
  <c r="D53" i="2" l="1"/>
  <c r="D88" i="2"/>
  <c r="D168" i="2" l="1"/>
  <c r="D160" i="2" s="1"/>
  <c r="D156" i="2" s="1"/>
  <c r="D121" i="2" s="1"/>
  <c r="D110" i="2" l="1"/>
  <c r="D109" i="2" s="1"/>
  <c r="D100" i="2"/>
  <c r="D99" i="2" s="1"/>
  <c r="D98" i="2" s="1"/>
  <c r="D105" i="2"/>
  <c r="D104" i="2" s="1"/>
  <c r="D103" i="2" s="1"/>
  <c r="D95" i="2"/>
  <c r="D93" i="2"/>
  <c r="D90" i="2"/>
  <c r="D80" i="2"/>
  <c r="D92" i="2" l="1"/>
  <c r="D87" i="2" s="1"/>
  <c r="D86" i="2" s="1"/>
  <c r="D97" i="2"/>
  <c r="D175" i="2" l="1"/>
  <c r="D174" i="2" s="1"/>
  <c r="D173" i="2" s="1"/>
  <c r="D181" i="2" l="1"/>
  <c r="D180" i="2" s="1"/>
  <c r="D51" i="2" l="1"/>
  <c r="D14" i="2"/>
  <c r="D12" i="2"/>
  <c r="D50" i="2" l="1"/>
  <c r="D36" i="2" s="1"/>
  <c r="D11" i="2"/>
  <c r="D10" i="2" s="1"/>
  <c r="D9" i="2" l="1"/>
  <c r="D256" i="2" s="1"/>
</calcChain>
</file>

<file path=xl/sharedStrings.xml><?xml version="1.0" encoding="utf-8"?>
<sst xmlns="http://schemas.openxmlformats.org/spreadsheetml/2006/main" count="505" uniqueCount="448">
  <si>
    <t>Код классификации доходов бюджетов РФ</t>
  </si>
  <si>
    <t>Наименование доходов</t>
  </si>
  <si>
    <t>000 1 00 00000 00 0000 000</t>
  </si>
  <si>
    <t>НАЛОГОВЫЕ И НЕНАЛОГОВЫЕ  ДОХОДЫ</t>
  </si>
  <si>
    <t>000 1 01 00000 00 0000 000</t>
  </si>
  <si>
    <t>НАЛОГИ НА ПРИБЫЛЬ, ДОХОДЫ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</si>
  <si>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</si>
  <si>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</si>
  <si>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</si>
  <si>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</si>
  <si>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182 1 01 02040 01 0000 110</t>
  </si>
  <si>
    <t>000 1 03 00000 00 0000 000</t>
  </si>
  <si>
    <t>Доходы от уплаты акцизов на дизельное топливо, подлежащие распределению  между  бюджетами  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</si>
  <si>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</si>
  <si>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</si>
  <si>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</si>
  <si>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</si>
  <si>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000 1 08 00000 00 0000 000</t>
  </si>
  <si>
    <t>ГОСУДАРСТВЕННАЯ ПОШЛИНА</t>
  </si>
  <si>
    <t xml:space="preserve"> 182 1 08 03010 01 0000 110   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</si>
  <si>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</si>
  <si>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</si>
  <si>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</si>
  <si>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</si>
  <si>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303 1 11 05025 05 0000 120
</t>
  </si>
  <si>
    <t>303 1 11 05035 05 0000 120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</si>
  <si>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</si>
  <si>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000 1 12 00000 00 0000 000</t>
  </si>
  <si>
    <t>ПЛАТЕЖИ ПРИ ПОЛЬЗОВАНИИ ПРИРОДНЫМИ РЕСУРСАМИ</t>
  </si>
  <si>
    <t>000 1 13 00000 00 0000 000</t>
  </si>
  <si>
    <t>000 1 14 00000 00 0000 000</t>
  </si>
  <si>
    <t>ДОХОДЫ ОТ ПРОДАЖИ МАТЕРИАЛЬНЫХ 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</si>
  <si>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</si>
  <si>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</si>
  <si>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</si>
  <si>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</si>
  <si>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</si>
  <si>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</si>
  <si>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</t>
  </si>
  <si>
    <t xml:space="preserve">092 2 02 03007 05 0000 151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</si>
  <si>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</si>
  <si>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</si>
  <si>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 бюджетам муниципальных районов</t>
  </si>
  <si>
    <t>Всего доходов</t>
  </si>
  <si>
    <t>Прочие доходы от оказания платных услуг (работ) получателями средств бюджетов муниципальных районов (прочие доходы от оказания платных услуг)</t>
  </si>
  <si>
    <t>Прочие доходы от оказания платных услуг (работ) получателями средств бюджетов муниципальных районов (доходы от оказания платных услуг казенными учреждениями)</t>
  </si>
  <si>
    <t>073 1 13 01995 05 0001 130</t>
  </si>
  <si>
    <t>073 1 13 01995 05 0002 130</t>
  </si>
  <si>
    <t>000 1 05 00000 00 0000 000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</si>
  <si>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</si>
  <si>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</si>
  <si>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303 1 14 02053 05 0000 410</t>
  </si>
  <si>
    <t>Доходы от реализации 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</si>
  <si>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</si>
  <si>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000 2 19 00000 00 0000 000</t>
  </si>
  <si>
    <t xml:space="preserve"> Госпошлина на выдачу разрешения на установку рекламной конструкции</t>
  </si>
  <si>
    <t xml:space="preserve">220 1 14 06013 13 0000 430
</t>
  </si>
  <si>
    <t>092 2 18 05030 05 0000 180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</si>
  <si>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</si>
  <si>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000 2 18 00000 00 0000 000
</t>
  </si>
  <si>
    <t xml:space="preserve">313 1 14 06013 13 0000 430
</t>
  </si>
  <si>
    <t>313 1 11 05013 13 0000 120</t>
  </si>
  <si>
    <t>Дотации бюджетам бюджетной системы Российской Федерации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</si>
  <si>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</si>
  <si>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</si>
  <si>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220 1 11 05013 13 0000 120</t>
  </si>
  <si>
    <t>182 1 05 02010 02 0000 110</t>
  </si>
  <si>
    <t xml:space="preserve">000 1 17 05050 05 0000 180
</t>
  </si>
  <si>
    <t>073 1 17 05050 05 0003 180</t>
  </si>
  <si>
    <t xml:space="preserve">Прочие неналоговые доходы бюджетов муниципальных районов (средства, полученные от спонсорской помощи)
</t>
  </si>
  <si>
    <t>303 1 17 05050 05 0004 180</t>
  </si>
  <si>
    <t>Прочие неналоговые доходы бюджетов муниципальных районов (прочие неналоговые доходы)</t>
  </si>
  <si>
    <t>048 1 12 01010 01 6000 120</t>
  </si>
  <si>
    <t>048 1 12 01030 01 6000 120</t>
  </si>
  <si>
    <t>303 1 11 05013 05 0000 120</t>
  </si>
  <si>
    <t>303 1 14 06013 05 0000 430</t>
  </si>
  <si>
    <t>Единица измерения: руб.</t>
  </si>
  <si>
    <t>Субвенции бюджетам муниципальных районов на 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</si>
  <si>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303 1 11 07015 05 0000 120</t>
  </si>
  <si>
    <t xml:space="preserve"> Доходы от перечисления части прибыли,остающейся после уплаты налогов и иных  обязательных платежей муниципальных унитарных предприятий, созданных муниципальными районами</t>
  </si>
  <si>
    <t>182 1 05 03010 01 0000 110</t>
  </si>
  <si>
    <t>303  1 14 06025 05 0000 430</t>
  </si>
  <si>
    <t xml:space="preserve">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</si>
  <si>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048 1 12 01041 01 6000 120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</si>
  <si>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</si>
  <si>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000 2 02 10000 00 0000 150</t>
  </si>
  <si>
    <t>092 2 02 15001 05 0000 150</t>
  </si>
  <si>
    <t>092 2 02 15002 05 0000 150</t>
  </si>
  <si>
    <t xml:space="preserve">000 2 02 20000 00 0000 150
</t>
  </si>
  <si>
    <t>092 2 02 30024 05 0000 150</t>
  </si>
  <si>
    <t>092 2 02 29999 05 0000 150</t>
  </si>
  <si>
    <t>000 2 02 30000 00 0000 150</t>
  </si>
  <si>
    <t>092 2 02 35082 05 0000 150</t>
  </si>
  <si>
    <t xml:space="preserve">
092 2 02 35120 05 0000 150
</t>
  </si>
  <si>
    <t>092 2 02 40014 05 0000 150</t>
  </si>
  <si>
    <t>092 2 02 39999 05 0000 150</t>
  </si>
  <si>
    <t xml:space="preserve">100 1 03 02231 01 0000 110
</t>
  </si>
  <si>
    <t xml:space="preserve">100 1 03 02241 01 0000 110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</si>
  <si>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</si>
  <si>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100 1 03 02251 01 0000 110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</si>
  <si>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</si>
  <si>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100 1 03 02261 01 0000 110
</t>
  </si>
  <si>
    <t xml:space="preserve">Прочие доходы от компенсации затрат бюджетов муниципальных районов (прочие доходы от компенсации затрат) </t>
  </si>
  <si>
    <t>303 1 11 09045 05 0000 120</t>
  </si>
  <si>
    <t xml:space="preserve">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</si>
  <si>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092 2 02 20216 05 0000 150
</t>
  </si>
  <si>
    <t>092 1 17 05050 05 0004 180</t>
  </si>
  <si>
    <t xml:space="preserve">048 1 12 01042 01 6000 120
</t>
  </si>
  <si>
    <t>2022 год</t>
  </si>
  <si>
    <t>073 1 13 02995 05 0043 130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</si>
  <si>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</si>
  <si>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321 1 16 01193 01 0000 140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</si>
  <si>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</si>
  <si>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023 1 16 01053 01 0000 140</t>
  </si>
  <si>
    <t>023 1 16 01063 01 0000 140</t>
  </si>
  <si>
    <t>023 1 16 01123 01 0000 140</t>
  </si>
  <si>
    <t>023 1 16 01203 01 0000 140</t>
  </si>
  <si>
    <t>303 1 17 05050 05 0007 180</t>
  </si>
  <si>
    <t>Прочие неналоговые доходы бюджетов муниципальных районов (предоставление права на установку и эксплуатацию рекламных конструкций)</t>
  </si>
  <si>
    <t>092 2 18 60010 05 0000 150</t>
  </si>
  <si>
    <t>188 1 16 10123 01 0051 140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</si>
  <si>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</si>
  <si>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092 2 19 60010 05 0000 150
</t>
  </si>
  <si>
    <t>042 1 16 01203 01 0000 140</t>
  </si>
  <si>
    <t>043 1 16 10123 01 0051 140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</si>
  <si>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</si>
  <si>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303 1 16 07090 05 0000 140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</si>
  <si>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</si>
  <si>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303 1 13 02995 05 0045 130</t>
  </si>
  <si>
    <t xml:space="preserve">Прочие доходы от компенсации затрат бюджетов муниципальных районов (за отпущенные материально-технические ресурсы (запасы)) </t>
  </si>
  <si>
    <t xml:space="preserve">092 2 02 49999 05 0000 150
</t>
  </si>
  <si>
    <t>Прочие межбюджетные трансферты, передаваемые бюджетам муниципальных районов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</si>
  <si>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</si>
  <si>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</si>
  <si>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Налоги на имущество</t>
  </si>
  <si>
    <t>000 1 09 04000 00 0000 110</t>
  </si>
  <si>
    <t>Налог на имущество предприятий</t>
  </si>
  <si>
    <t>000 1 09 04010 02 0000 110</t>
  </si>
  <si>
    <t>182 1 09 04010 02 0000 110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</si>
  <si>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</si>
  <si>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</si>
  <si>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</si>
  <si>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</si>
  <si>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</si>
  <si>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</si>
  <si>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000 1 12 01000 01 0000 120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</si>
  <si>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</si>
  <si>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</si>
  <si>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</si>
  <si>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</si>
  <si>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</si>
  <si>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</si>
  <si>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</si>
  <si>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000 1 12 01041 01 0000 120</t>
  </si>
  <si>
    <t>Плата за размещение отходов производства</t>
  </si>
  <si>
    <t>000 1 12 01042 01 0000 120</t>
  </si>
  <si>
    <t>Плата за размещение твердых коммунальных отходов</t>
  </si>
  <si>
    <t>000 1 13 02000 00 0000 130</t>
  </si>
  <si>
    <t>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</si>
  <si>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</si>
  <si>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</si>
  <si>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092 1 13 02995 05 0043 130</t>
  </si>
  <si>
    <t>000 1 13 01000 00 0000 130</t>
  </si>
  <si>
    <t>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</si>
  <si>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</si>
  <si>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</si>
  <si>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 xml:space="preserve">000 1 14 02053 05 0000 410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</si>
  <si>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</si>
  <si>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000 1 14 02000 00 0000 000</t>
  </si>
  <si>
    <t xml:space="preserve">000 1 16 01000 01 0000 140
</t>
  </si>
  <si>
    <t>Административные штрафы, установленные Кодексом Российской Федерации об административных правонарушениях</t>
  </si>
  <si>
    <t xml:space="preserve">000 1 16 07090 00 0000 140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</si>
  <si>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</si>
  <si>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</si>
  <si>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</si>
  <si>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</si>
  <si>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</si>
  <si>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>303 1 16 10123 01 0051 140</t>
  </si>
  <si>
    <t xml:space="preserve">Платежи, уплачиваемые в целях возмещения вреда
</t>
  </si>
  <si>
    <t>321 1 16 10123 01 0051 140</t>
  </si>
  <si>
    <t>415 1 16 10123 01 0051 140</t>
  </si>
  <si>
    <t xml:space="preserve">000 1 16 10129 01 0000 140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</si>
  <si>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</si>
  <si>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182 1 16 10129 01 0000 140
</t>
  </si>
  <si>
    <t xml:space="preserve">000 1 16 01190 01 0000 140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</si>
  <si>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</si>
  <si>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000 1 16 01193 01 0000 140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</si>
  <si>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</si>
  <si>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000 2 02 20216 00 0000 150
</t>
  </si>
  <si>
    <t xml:space="preserve">000 2 02 29999 00 0000 150
</t>
  </si>
  <si>
    <t xml:space="preserve">Прочие субсидии
</t>
  </si>
  <si>
    <t>000 1 03 02240 01 0000 110</t>
  </si>
  <si>
    <t>000 1 03 02250 01 0000 110</t>
  </si>
  <si>
    <t>000 1 03 02260 01 0000 110</t>
  </si>
  <si>
    <t>000 1 03 02230 01 0000 110</t>
  </si>
  <si>
    <t xml:space="preserve">000 1 05 02000 02 0000 110
</t>
  </si>
  <si>
    <t xml:space="preserve">000 1 05 03010 01 0000 110
</t>
  </si>
  <si>
    <t>Единый сельскохозяйственный налог</t>
  </si>
  <si>
    <t xml:space="preserve">000 1 05 03000 01 0000 110
</t>
  </si>
  <si>
    <t xml:space="preserve">000 1 05 04020 02 0000 110
</t>
  </si>
  <si>
    <t xml:space="preserve">000 1 05 04000 02 0000 110
</t>
  </si>
  <si>
    <t>Налог, взимаемый в связи с применением патентной системы налогообложения</t>
  </si>
  <si>
    <t>000 1 03 02000 01 0000 110</t>
  </si>
  <si>
    <t xml:space="preserve">000  1 05 02010 02 0000 110
</t>
  </si>
  <si>
    <t xml:space="preserve">000 1 08 03010 01 0000 110
</t>
  </si>
  <si>
    <t xml:space="preserve">000 1 08 03000 01 0000 110
</t>
  </si>
  <si>
    <t xml:space="preserve">000 1 08 07000 01 0000 110
</t>
  </si>
  <si>
    <t xml:space="preserve">000 1 14 06000 00 0000 430
</t>
  </si>
  <si>
    <t>042 1 16 01063 01 0000 140</t>
  </si>
  <si>
    <t>303 1 16 02020 02 0000 140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</si>
  <si>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</si>
  <si>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041 1 16 10123 01 0051 140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</si>
  <si>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году(доходы бюджетов муниципальных районов за исключением доходов,направляемых на формирование муниципального дорожного фонда,а так же иных платежей в случае принятия решения финансовым органом муниципального образования о раздельном учете задолженности)</t>
  </si>
  <si>
    <t xml:space="preserve">Прочие неналоговые доходы бюджетов муниципальных районов (прочие неналоговые доходы)
</t>
  </si>
  <si>
    <t xml:space="preserve">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</si>
  <si>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</si>
  <si>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092 2 02 45303 05 0000 150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</si>
  <si>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</si>
  <si>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000 2 02 45303 00 0000 150
</t>
  </si>
  <si>
    <t>000 2 02 49999 05 0000 150</t>
  </si>
  <si>
    <t>000 2 02 40000 00 0000 150</t>
  </si>
  <si>
    <t>000 2 02 45303 05 0000 150</t>
  </si>
  <si>
    <t xml:space="preserve">000 2 02 49999 00 0000 150
</t>
  </si>
  <si>
    <t>000 2 02 29999 05 0000 150</t>
  </si>
  <si>
    <t>000 1 01 02000 01 0000 110</t>
  </si>
  <si>
    <t xml:space="preserve">000 1 01 02010 01 0000 110
</t>
  </si>
  <si>
    <t xml:space="preserve">000 1 01 02020 01 0000 110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</si>
  <si>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</si>
  <si>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000 1 01 02030 01 0000 110
</t>
  </si>
  <si>
    <t xml:space="preserve">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</si>
  <si>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000 1 01 02040 01 0000 110
</t>
  </si>
  <si>
    <t>000 1 03 02231 01 0000 110</t>
  </si>
  <si>
    <t xml:space="preserve">000 1 03 02241 01 0000 110
</t>
  </si>
  <si>
    <t xml:space="preserve">000 1 03 02251 01 0000 110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</si>
  <si>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</si>
  <si>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</si>
  <si>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000 1 11 05000 00 0000 120
</t>
  </si>
  <si>
    <t xml:space="preserve">000 1 11 05010 00 0000 120
</t>
  </si>
  <si>
    <t>000 1 11 05013 05 0000 120</t>
  </si>
  <si>
    <t>000 1 11 05013 13 0000 120</t>
  </si>
  <si>
    <t xml:space="preserve">000 1 11 05020 00 0000 120
</t>
  </si>
  <si>
    <t xml:space="preserve">000 1 11 05025 05 0000 120
</t>
  </si>
  <si>
    <t xml:space="preserve">000 1 11 05030 00 0000 120
</t>
  </si>
  <si>
    <t>000 1 11 05035 05 0000 120</t>
  </si>
  <si>
    <t xml:space="preserve">000 1 11 09000 00 0000 120
</t>
  </si>
  <si>
    <t xml:space="preserve">000 1 11 09040 00 0000 120
</t>
  </si>
  <si>
    <t xml:space="preserve">000 1 11 09045 05 0000 120
</t>
  </si>
  <si>
    <t xml:space="preserve">000 1 13 01990 00 0000 130
</t>
  </si>
  <si>
    <t xml:space="preserve">000 1 13 02990 00 0000 130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</si>
  <si>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
</t>
  </si>
  <si>
    <t xml:space="preserve">000 1 14 06010 00 0000 430
</t>
  </si>
  <si>
    <t xml:space="preserve">000 1 14 06013 13 0000 430
</t>
  </si>
  <si>
    <t xml:space="preserve">000 1 14 06013 05 0000 430
</t>
  </si>
  <si>
    <t xml:space="preserve">000 1 16 01053 01 0000 140
</t>
  </si>
  <si>
    <t xml:space="preserve">000 1 16 01063 01 0000 140
</t>
  </si>
  <si>
    <t xml:space="preserve">000 1 16 01123 01 0000 140
</t>
  </si>
  <si>
    <t xml:space="preserve">000 1 16 01203 01 0000 140
</t>
  </si>
  <si>
    <t xml:space="preserve">000 1 16 01050 01 0000 140
</t>
  </si>
  <si>
    <t xml:space="preserve">000 1 16 01060 01 0000 140
</t>
  </si>
  <si>
    <t xml:space="preserve">000 1 16 01120 01 0000 140
</t>
  </si>
  <si>
    <t xml:space="preserve">000 1 16 01200 01 0000 140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</si>
  <si>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</si>
  <si>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000 1 16 02000 02 0000 140
</t>
  </si>
  <si>
    <t>000 1 16 02020 02 0000 140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</si>
  <si>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</si>
  <si>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000 1 16 07000 01 0000 140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</si>
  <si>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</si>
  <si>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000 1 16 10000 00 0000 140
</t>
  </si>
  <si>
    <t xml:space="preserve">Платежи в целях возмещения причиненного ущерба (убытков)
</t>
  </si>
  <si>
    <t xml:space="preserve">092 1 16 10100 05 0000 140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</si>
  <si>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
</t>
  </si>
  <si>
    <t xml:space="preserve">000 1 16 10100 05 0000 140
</t>
  </si>
  <si>
    <t>000 1 16 07090 05 0000 140</t>
  </si>
  <si>
    <t xml:space="preserve">000 1 16 10120 00 0000 140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</si>
  <si>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</si>
  <si>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000 1 16 11050 01 0000 140</t>
  </si>
  <si>
    <t xml:space="preserve">000 1 16 11000 01 0000 140
</t>
  </si>
  <si>
    <t xml:space="preserve">0001 17 00000 00 0000 000
</t>
  </si>
  <si>
    <t xml:space="preserve">000 1 17 05000 00 0000 180
</t>
  </si>
  <si>
    <t xml:space="preserve">000 2 02 15001 00 0000 150
</t>
  </si>
  <si>
    <t xml:space="preserve">000 2 02 15001 05 0000 150
</t>
  </si>
  <si>
    <t xml:space="preserve">000 2 02 15002 00 0000 150
</t>
  </si>
  <si>
    <t xml:space="preserve">000 2 02 15002 05 0000 150
</t>
  </si>
  <si>
    <t xml:space="preserve">000 2 02 20216 05 0000 150
</t>
  </si>
  <si>
    <t xml:space="preserve">000 2 02 30024 00 0000 150
</t>
  </si>
  <si>
    <t xml:space="preserve">000 2 02 30024 05 0000 150
</t>
  </si>
  <si>
    <t xml:space="preserve">000 2 02 35082 00 0000 150
</t>
  </si>
  <si>
    <t xml:space="preserve">000 2 02 35082 05 0000 150
</t>
  </si>
  <si>
    <t xml:space="preserve">000 2 02 35120 00 0000 150
</t>
  </si>
  <si>
    <t xml:space="preserve">000 2 02 35120 05 0000 150
</t>
  </si>
  <si>
    <t xml:space="preserve">000 2 02 39999 00 0000 150
</t>
  </si>
  <si>
    <t xml:space="preserve">000 2 02 39999 05 0000 150
</t>
  </si>
  <si>
    <t xml:space="preserve">000 2 02 40014 05 0000 150
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</si>
  <si>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</si>
  <si>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</si>
  <si>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 xml:space="preserve">000 2 18 60010 05 0000 150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</si>
  <si>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</si>
  <si>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000 2 19 60010 05 0000 150
</t>
  </si>
  <si>
    <t xml:space="preserve">000 1 05 01000 00 0000 110
</t>
  </si>
  <si>
    <t xml:space="preserve">000 1 05 01010 01 0000 110
</t>
  </si>
  <si>
    <t>2023 год</t>
  </si>
  <si>
    <t>000 1 05 01011 01 0000 110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</si>
  <si>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</si>
  <si>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</si>
  <si>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</si>
  <si>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</si>
  <si>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</si>
  <si>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</si>
  <si>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</si>
  <si>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000 2 02 40014 00 0000 150
</t>
  </si>
  <si>
    <t xml:space="preserve">000 2 02 25304 00 0000 150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</si>
  <si>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</si>
  <si>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000 2 02 25304 05 0000 150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</si>
  <si>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</si>
  <si>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092 2 02 25304 05 0000 150
</t>
  </si>
  <si>
    <t xml:space="preserve">000 2 02 35469 00 0000 150
</t>
  </si>
  <si>
    <t xml:space="preserve">Субвенции бюджетам на проведение Всероссийской переписи населения 2020 года
</t>
  </si>
  <si>
    <t xml:space="preserve">000 2 02 35469 05 0000 150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</si>
  <si>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</si>
  <si>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092 2 02 35469 05 0000 150
</t>
  </si>
  <si>
    <t xml:space="preserve">042 1 16 01073 01 0000 140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</si>
  <si>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</si>
  <si>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000 1 16 01073 01 0000 140</t>
  </si>
  <si>
    <t xml:space="preserve">000 1 16 01070 01 0000 140
</t>
  </si>
  <si>
    <t>042 1 16 01083 01 0000 140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</si>
  <si>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</si>
  <si>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</si>
  <si>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000 1 16 01080 01 0000 140
</t>
  </si>
  <si>
    <t>092 2 02 25519 05 0000 150</t>
  </si>
  <si>
    <t xml:space="preserve">Субсидии бюджетам муниципальных районов на поддержку отрасли культуры
</t>
  </si>
  <si>
    <t>000 2 02 25519 05 0000 150</t>
  </si>
  <si>
    <t xml:space="preserve">000 2 02 25519 00 0000 150
</t>
  </si>
  <si>
    <t xml:space="preserve">Субсидии бюджетам на поддержку отрасли культуры
</t>
  </si>
  <si>
    <t xml:space="preserve">Субсидии бюджетам муниципальных районов на обеспечение комплексного развития сельских территорий
</t>
  </si>
  <si>
    <t>092 2 02 25576 05 0000 150</t>
  </si>
  <si>
    <t>000 2 02 25576 05 0000 150</t>
  </si>
  <si>
    <t xml:space="preserve">000 2 02 25576 00 0000 150
</t>
  </si>
  <si>
    <t xml:space="preserve">Субсидии бюджетам на обеспечение комплексного развития сельских территорий
</t>
  </si>
  <si>
    <t xml:space="preserve">000 2 02 25097 05 0000 150
</t>
  </si>
  <si>
    <t xml:space="preserve">092 2 02 25097 05 0000 150
</t>
  </si>
  <si>
    <t xml:space="preserve">000 2 02 25097 00 0000 150
</t>
  </si>
  <si>
    <t xml:space="preserve">000 2 02 25169 05 0000 150
</t>
  </si>
  <si>
    <t xml:space="preserve">092 2 02 25169 05 0000 150
</t>
  </si>
  <si>
    <t xml:space="preserve">000 2 02 25169 00 0000 150
</t>
  </si>
  <si>
    <t xml:space="preserve">000 2 02 25210 05 0000 150
</t>
  </si>
  <si>
    <t xml:space="preserve">092 2 02 25210 05 0000 150
</t>
  </si>
  <si>
    <t xml:space="preserve">000 2 02 25210 00 0000 150
</t>
  </si>
  <si>
    <t xml:space="preserve">000 2 02 25491 05 0000 150
</t>
  </si>
  <si>
    <t xml:space="preserve">092 2 02 25491 05 0000 150
</t>
  </si>
  <si>
    <t xml:space="preserve">000 2 02 25491 00 0000 150
</t>
  </si>
  <si>
    <t>042 1 16 01143 01 0000 140</t>
  </si>
  <si>
    <t xml:space="preserve">000 1 16 01140 01 0000 140
</t>
  </si>
  <si>
    <t>048 1 16 11050 01 0000 140</t>
  </si>
  <si>
    <t xml:space="preserve">303 2 02 49999 05 0000 150
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</si>
  <si>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</si>
  <si>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</si>
  <si>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182 1 01 02080 01 0000 110</t>
  </si>
  <si>
    <t xml:space="preserve">000 2 07 00000 00 0000 000
</t>
  </si>
  <si>
    <t xml:space="preserve">ПРОЧИЕ БЕЗВОЗМЕЗДНЫЕ ПОСТУПЛЕНИЯ
</t>
  </si>
  <si>
    <t xml:space="preserve">000 2 07 05000 05 0000 150
</t>
  </si>
  <si>
    <t xml:space="preserve">Прочие безвозмездные поступления в бюджеты муниципальных районов
</t>
  </si>
  <si>
    <t xml:space="preserve">000 2 07 05030 05 0000 150
</t>
  </si>
  <si>
    <t xml:space="preserve">303 2 07 05030 05 0000 150
</t>
  </si>
  <si>
    <t>Доходы бюджета Приволжского муниципального района по кодам классификации доходов бюджетов на 2022 год и на плановый период 2023 и 2024 годов</t>
  </si>
  <si>
    <t>2024 год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</si>
  <si>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</si>
  <si>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субъектов Российской Федерации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</si>
  <si>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</si>
  <si>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303 1 08 07150 01 1000 110</t>
  </si>
  <si>
    <t xml:space="preserve">000 1 08 07150 01 1000 110
</t>
  </si>
  <si>
    <t xml:space="preserve">Приложение № 2                                                                                     к решению Совета Приволжского муниципального района                              от 22.12.2021 № 77                                                                                 "О бюджете Приволжского муниципального района  
на 2022 год и на плановый период 2023 и 2024 годов"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</si>
  <si>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</si>
  <si>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</si>
  <si>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</si>
  <si>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</si>
  <si>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</si>
  <si>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</si>
  <si>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</si>
  <si>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</si>
  <si>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</si>
  <si>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</si>
  <si>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</si>
  <si>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</si>
  <si>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</si>
  <si>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</si>
  <si>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</si>
  <si>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</si>
  <si>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</si>
  <si>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</si>
  <si>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</si>
  <si>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</si>
  <si>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</si>
  <si>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</si>
  <si>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</si>
  <si>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</si>
  <si>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</si>
  <si>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</si>
  <si>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</si>
  <si>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</si>
  <si>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Прочие доходы от оказания платных услуг (работ)</t>
  </si>
  <si>
    <t>Прочие доходы от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</si>
  <si>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</si>
  <si>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</si>
  <si>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</si>
  <si>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</si>
  <si>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</si>
  <si>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</si>
  <si>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</si>
  <si>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</si>
  <si>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</si>
  <si>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</si>
  <si>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</si>
  <si>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</si>
  <si>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</si>
  <si>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</si>
  <si>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</si>
  <si>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</si>
  <si>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</si>
  <si>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</si>
  <si>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</si>
  <si>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</si>
  <si>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</si>
  <si>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</si>
  <si>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</si>
  <si>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</si>
  <si>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</si>
  <si>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</si>
  <si>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</si>
  <si>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</si>
  <si>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</si>
  <si>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</si>
  <si>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</si>
  <si>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</si>
  <si>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</si>
  <si>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</si>
  <si>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</si>
  <si>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</si>
  <si>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</si>
  <si>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</si>
  <si>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</si>
  <si>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</si>
  <si>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</si>
  <si>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</si>
  <si>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Прочие субвенции
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</si>
  <si>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</si>
  <si>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</si>
  <si>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</si>
  <si>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(в редакции решения Совета от 27.01.2022 №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</si>
</sst>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;[Red]#,##0.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000000"/>
      <name val="Arial Cy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2">
      <alignment horizontal="left" vertical="top" wrapText="1"/>
    </xf>
  </cellStyleXfs>
  <cellXfs count="56">
    <xf numFmtId="0" fontId="0" fillId="0" borderId="0" xfId="0"/>
    <xf numFmtId="0" fontId="0" fillId="2" borderId="0" xfId="0" applyFill="1"/>
    <xf numFmtId="0" fontId="3" fillId="2" borderId="0" xfId="1" applyFont="1" applyFill="1" applyAlignment="1">
      <alignment vertical="center"/>
    </xf>
    <xf numFmtId="0" fontId="6" fillId="2" borderId="0" xfId="1" applyFont="1" applyFill="1"/>
    <xf numFmtId="0" fontId="7" fillId="2" borderId="0" xfId="0" applyFont="1" applyFill="1"/>
    <xf numFmtId="4" fontId="0" fillId="2" borderId="0" xfId="0" applyNumberFormat="1" applyFill="1"/>
    <xf numFmtId="0" fontId="0" fillId="2" borderId="1" xfId="0" applyFill="1" applyBorder="1"/>
    <xf numFmtId="0" fontId="0" fillId="2" borderId="0" xfId="0" applyFill="1" applyBorder="1"/>
    <xf numFmtId="4" fontId="7" fillId="2" borderId="0" xfId="0" applyNumberFormat="1" applyFont="1" applyFill="1"/>
    <xf numFmtId="0" fontId="11" fillId="0" borderId="0" xfId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wrapText="1"/>
    </xf>
    <xf numFmtId="0" fontId="11" fillId="0" borderId="0" xfId="0" applyFont="1" applyFill="1" applyAlignment="1">
      <alignment horizontal="right" vertical="top" wrapText="1"/>
    </xf>
    <xf numFmtId="0" fontId="15" fillId="0" borderId="0" xfId="0" applyFont="1" applyFill="1" applyAlignment="1">
      <alignment wrapText="1"/>
    </xf>
    <xf numFmtId="0" fontId="13" fillId="0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8" fillId="0" borderId="3" xfId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wrapText="1"/>
    </xf>
    <xf numFmtId="0" fontId="12" fillId="0" borderId="3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0" fontId="12" fillId="0" borderId="0" xfId="0" applyFont="1" applyFill="1" applyAlignment="1"/>
    <xf numFmtId="0" fontId="17" fillId="0" borderId="0" xfId="1" applyFont="1" applyFill="1" applyBorder="1" applyAlignment="1">
      <alignment horizontal="center" vertical="center" wrapText="1"/>
    </xf>
    <xf numFmtId="0" fontId="0" fillId="0" borderId="0" xfId="0" applyFill="1" applyAlignment="1"/>
    <xf numFmtId="0" fontId="1" fillId="0" borderId="0" xfId="0" applyFont="1" applyFill="1" applyAlignment="1">
      <alignment wrapText="1"/>
    </xf>
    <xf numFmtId="0" fontId="16" fillId="0" borderId="0" xfId="0" applyFont="1" applyFill="1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4" fontId="4" fillId="0" borderId="1" xfId="2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11" fillId="0" borderId="1" xfId="1" applyNumberFormat="1" applyFont="1" applyFill="1" applyBorder="1" applyAlignment="1">
      <alignment horizontal="center" vertical="center"/>
    </xf>
    <xf numFmtId="165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top" wrapText="1"/>
    </xf>
    <xf numFmtId="49" fontId="11" fillId="0" borderId="1" xfId="1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left" vertical="top" wrapText="1"/>
    </xf>
    <xf numFmtId="0" fontId="11" fillId="0" borderId="1" xfId="3" applyNumberFormat="1" applyFont="1" applyFill="1" applyBorder="1" applyAlignment="1" applyProtection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top" wrapText="1"/>
    </xf>
    <xf numFmtId="0" fontId="4" fillId="0" borderId="1" xfId="3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top" wrapText="1"/>
    </xf>
    <xf numFmtId="0" fontId="11" fillId="0" borderId="1" xfId="0" applyFont="1" applyFill="1" applyBorder="1"/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4" fillId="0" borderId="1" xfId="1" applyFont="1" applyFill="1" applyBorder="1" applyAlignment="1">
      <alignment vertical="top" wrapText="1"/>
    </xf>
    <xf numFmtId="0" fontId="11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center"/>
    </xf>
  </cellXfs>
  <cellStyles count="4">
    <cellStyle name="xl44" xfId="3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I263"/>
  <sheetViews>
    <sheetView tabSelected="1" workbookViewId="0">
      <selection sqref="A1:E256"/>
    </sheetView>
  </sheetViews>
  <sheetFormatPr defaultRowHeight="15" x14ac:dyDescent="0.25"/>
  <cols>
    <col min="1" max="1" width="34.140625" style="1" customWidth="1"/>
    <col min="2" max="2" width="45.42578125" style="1" customWidth="1"/>
    <col min="3" max="3" width="26.140625" style="1" customWidth="1"/>
    <col min="4" max="4" width="20" style="1" customWidth="1"/>
    <col min="5" max="5" width="18.7109375" style="1" customWidth="1"/>
    <col min="6" max="6" width="13.5703125" style="1" customWidth="1"/>
    <col min="7" max="8" width="9.140625" style="1" customWidth="1"/>
    <col min="9" max="16384" width="9.140625" style="1"/>
  </cols>
  <sheetData>
    <row r="1" spans="1:6" ht="87" customHeight="1" x14ac:dyDescent="0.25">
      <c r="A1" s="21"/>
      <c r="B1" s="23"/>
      <c r="C1" s="11" t="s">
        <v>370</v>
      </c>
      <c r="D1" s="11"/>
      <c r="E1" s="12"/>
    </row>
    <row r="2" spans="1:6" ht="44.25" customHeight="1" x14ac:dyDescent="0.25">
      <c r="A2" s="13" t="s">
        <v>363</v>
      </c>
      <c r="B2" s="14"/>
      <c r="C2" s="15"/>
      <c r="D2" s="16"/>
      <c r="E2" s="16"/>
    </row>
    <row r="3" spans="1:6" ht="18.75" customHeight="1" x14ac:dyDescent="0.25">
      <c r="A3" s="22" t="s">
        <v>447</v>
      </c>
      <c r="B3" s="24"/>
      <c r="C3" s="24"/>
      <c r="D3" s="24"/>
      <c r="E3" s="24"/>
    </row>
    <row r="4" spans="1:6" ht="15" customHeight="1" x14ac:dyDescent="0.25">
      <c r="A4" s="9"/>
      <c r="B4" s="10"/>
      <c r="C4" s="10"/>
      <c r="D4" s="20" t="s">
        <v>76</v>
      </c>
      <c r="E4" s="25"/>
    </row>
    <row r="5" spans="1:6" ht="10.5" hidden="1" customHeight="1" x14ac:dyDescent="0.25">
      <c r="A5" s="17" t="s">
        <v>76</v>
      </c>
      <c r="B5" s="18"/>
      <c r="C5" s="18"/>
      <c r="D5" s="18"/>
      <c r="E5" s="19"/>
    </row>
    <row r="6" spans="1:6" ht="15" customHeight="1" x14ac:dyDescent="0.25">
      <c r="A6" s="26" t="s">
        <v>0</v>
      </c>
      <c r="B6" s="26" t="s">
        <v>1</v>
      </c>
      <c r="C6" s="27" t="s">
        <v>108</v>
      </c>
      <c r="D6" s="28" t="s">
        <v>300</v>
      </c>
      <c r="E6" s="28" t="s">
        <v>364</v>
      </c>
    </row>
    <row r="7" spans="1:6" ht="15" customHeight="1" x14ac:dyDescent="0.25">
      <c r="A7" s="29"/>
      <c r="B7" s="26"/>
      <c r="C7" s="27"/>
      <c r="D7" s="28"/>
      <c r="E7" s="28"/>
    </row>
    <row r="8" spans="1:6" ht="15" customHeight="1" x14ac:dyDescent="0.25">
      <c r="A8" s="29"/>
      <c r="B8" s="26"/>
      <c r="C8" s="27"/>
      <c r="D8" s="28"/>
      <c r="E8" s="28"/>
    </row>
    <row r="9" spans="1:6" ht="31.5" x14ac:dyDescent="0.25">
      <c r="A9" s="30" t="s">
        <v>2</v>
      </c>
      <c r="B9" s="31" t="s">
        <v>3</v>
      </c>
      <c r="C9" s="32">
        <f>C10+C22+C36+C53+C64+C97+C109+C121+C86+C173</f>
        <v>106063086.92</v>
      </c>
      <c r="D9" s="32">
        <f>D10+D22+D36+D53+D64+D97+D109+D121+D86+D173</f>
        <v>99363116.920000002</v>
      </c>
      <c r="E9" s="32">
        <f>E10+E22+E36+E53+E64+E97+E109+E121+E86+E173</f>
        <v>99786509.920000002</v>
      </c>
    </row>
    <row r="10" spans="1:6" ht="15.75" x14ac:dyDescent="0.25">
      <c r="A10" s="30" t="s">
        <v>4</v>
      </c>
      <c r="B10" s="31" t="s">
        <v>5</v>
      </c>
      <c r="C10" s="32">
        <f t="shared" ref="C10:E10" si="0">SUM(C11)</f>
        <v>65411000</v>
      </c>
      <c r="D10" s="32">
        <f t="shared" si="0"/>
        <v>61542500</v>
      </c>
      <c r="E10" s="32">
        <f t="shared" si="0"/>
        <v>61672500</v>
      </c>
    </row>
    <row r="11" spans="1:6" ht="15.75" x14ac:dyDescent="0.25">
      <c r="A11" s="33" t="s">
        <v>224</v>
      </c>
      <c r="B11" s="34" t="s">
        <v>6</v>
      </c>
      <c r="C11" s="35">
        <f t="shared" ref="C11" si="1">SUM(C12+C14+C16+C18)</f>
        <v>65411000</v>
      </c>
      <c r="D11" s="35">
        <f t="shared" ref="D11" si="2">SUM(D12+D14+D16+D18)</f>
        <v>61542500</v>
      </c>
      <c r="E11" s="35">
        <f t="shared" ref="E11" si="3">SUM(E12+E14+E16+E18)</f>
        <v>61672500</v>
      </c>
    </row>
    <row r="12" spans="1:6" ht="119.25" customHeight="1" x14ac:dyDescent="0.25">
      <c r="A12" s="33" t="s">
        <v>225</v>
      </c>
      <c r="B12" s="34" t="s">
        <v>371</v>
      </c>
      <c r="C12" s="35">
        <f t="shared" ref="C12:E12" si="4">SUM(C13)</f>
        <v>64286000</v>
      </c>
      <c r="D12" s="35">
        <f t="shared" si="4"/>
        <v>60417500</v>
      </c>
      <c r="E12" s="35">
        <f t="shared" si="4"/>
        <v>60547500</v>
      </c>
    </row>
    <row r="13" spans="1:6" ht="114.75" customHeight="1" x14ac:dyDescent="0.25">
      <c r="A13" s="33" t="s">
        <v>7</v>
      </c>
      <c r="B13" s="34" t="s">
        <v>371</v>
      </c>
      <c r="C13" s="35">
        <f>57286000+3000000+5000000+3000000-8000000+4000000</f>
        <v>64286000</v>
      </c>
      <c r="D13" s="35">
        <f>57417500+3000000</f>
        <v>60417500</v>
      </c>
      <c r="E13" s="35">
        <f>57547500+3000000</f>
        <v>60547500</v>
      </c>
      <c r="F13" s="5"/>
    </row>
    <row r="14" spans="1:6" ht="174" customHeight="1" x14ac:dyDescent="0.25">
      <c r="A14" s="33" t="s">
        <v>226</v>
      </c>
      <c r="B14" s="34" t="s">
        <v>372</v>
      </c>
      <c r="C14" s="35">
        <f t="shared" ref="C14:E14" si="5">SUM(C15)</f>
        <v>200000</v>
      </c>
      <c r="D14" s="35">
        <f t="shared" si="5"/>
        <v>200000</v>
      </c>
      <c r="E14" s="35">
        <f t="shared" si="5"/>
        <v>200000</v>
      </c>
    </row>
    <row r="15" spans="1:6" ht="175.5" customHeight="1" x14ac:dyDescent="0.25">
      <c r="A15" s="33" t="s">
        <v>8</v>
      </c>
      <c r="B15" s="34" t="s">
        <v>372</v>
      </c>
      <c r="C15" s="35">
        <v>200000</v>
      </c>
      <c r="D15" s="35">
        <v>200000</v>
      </c>
      <c r="E15" s="35">
        <v>200000</v>
      </c>
    </row>
    <row r="16" spans="1:6" ht="84" customHeight="1" x14ac:dyDescent="0.25">
      <c r="A16" s="33" t="s">
        <v>228</v>
      </c>
      <c r="B16" s="34" t="s">
        <v>227</v>
      </c>
      <c r="C16" s="35">
        <f t="shared" ref="C16:E16" si="6">SUM(C17)</f>
        <v>625000</v>
      </c>
      <c r="D16" s="35">
        <f t="shared" si="6"/>
        <v>625000</v>
      </c>
      <c r="E16" s="35">
        <f t="shared" si="6"/>
        <v>625000</v>
      </c>
    </row>
    <row r="17" spans="1:6" ht="78.75" x14ac:dyDescent="0.25">
      <c r="A17" s="33" t="s">
        <v>9</v>
      </c>
      <c r="B17" s="34" t="s">
        <v>227</v>
      </c>
      <c r="C17" s="35">
        <v>625000</v>
      </c>
      <c r="D17" s="35">
        <v>625000</v>
      </c>
      <c r="E17" s="35">
        <v>625000</v>
      </c>
    </row>
    <row r="18" spans="1:6" ht="131.25" customHeight="1" x14ac:dyDescent="0.25">
      <c r="A18" s="33" t="s">
        <v>230</v>
      </c>
      <c r="B18" s="34" t="s">
        <v>373</v>
      </c>
      <c r="C18" s="35">
        <f t="shared" ref="C18:E18" si="7">SUM(C19)</f>
        <v>300000</v>
      </c>
      <c r="D18" s="35">
        <f t="shared" si="7"/>
        <v>300000</v>
      </c>
      <c r="E18" s="35">
        <f t="shared" si="7"/>
        <v>300000</v>
      </c>
    </row>
    <row r="19" spans="1:6" ht="140.25" customHeight="1" x14ac:dyDescent="0.25">
      <c r="A19" s="33" t="s">
        <v>10</v>
      </c>
      <c r="B19" s="34" t="s">
        <v>229</v>
      </c>
      <c r="C19" s="35">
        <v>300000</v>
      </c>
      <c r="D19" s="35">
        <v>300000</v>
      </c>
      <c r="E19" s="35">
        <v>300000</v>
      </c>
    </row>
    <row r="20" spans="1:6" ht="91.5" hidden="1" customHeight="1" x14ac:dyDescent="0.25">
      <c r="A20" s="36" t="s">
        <v>354</v>
      </c>
      <c r="B20" s="37" t="s">
        <v>355</v>
      </c>
      <c r="C20" s="35"/>
      <c r="D20" s="35"/>
      <c r="E20" s="35"/>
    </row>
    <row r="21" spans="1:6" ht="157.5" hidden="1" x14ac:dyDescent="0.25">
      <c r="A21" s="36" t="s">
        <v>356</v>
      </c>
      <c r="B21" s="37" t="s">
        <v>355</v>
      </c>
      <c r="C21" s="35"/>
      <c r="D21" s="35"/>
      <c r="E21" s="35"/>
    </row>
    <row r="22" spans="1:6" ht="68.25" customHeight="1" x14ac:dyDescent="0.25">
      <c r="A22" s="30" t="s">
        <v>11</v>
      </c>
      <c r="B22" s="31" t="s">
        <v>374</v>
      </c>
      <c r="C22" s="38">
        <f t="shared" ref="C22:E22" si="8">SUM(C23)</f>
        <v>5380880</v>
      </c>
      <c r="D22" s="38">
        <f t="shared" si="8"/>
        <v>5484710</v>
      </c>
      <c r="E22" s="38">
        <f t="shared" si="8"/>
        <v>5593470</v>
      </c>
      <c r="F22" s="5"/>
    </row>
    <row r="23" spans="1:6" ht="49.5" customHeight="1" x14ac:dyDescent="0.25">
      <c r="A23" s="30" t="s">
        <v>202</v>
      </c>
      <c r="B23" s="34" t="s">
        <v>375</v>
      </c>
      <c r="C23" s="39">
        <f t="shared" ref="C23" si="9">SUM(C24+C27+C30+C33)</f>
        <v>5380880</v>
      </c>
      <c r="D23" s="39">
        <f t="shared" ref="D23" si="10">SUM(D24+D27+D30+D33)</f>
        <v>5484710</v>
      </c>
      <c r="E23" s="39">
        <f t="shared" ref="E23" si="11">SUM(E24+E27+E30+E33)</f>
        <v>5593470</v>
      </c>
    </row>
    <row r="24" spans="1:6" ht="97.5" customHeight="1" x14ac:dyDescent="0.25">
      <c r="A24" s="33" t="s">
        <v>194</v>
      </c>
      <c r="B24" s="34" t="s">
        <v>12</v>
      </c>
      <c r="C24" s="40">
        <f t="shared" ref="C24:E24" si="12">SUM(C25)</f>
        <v>2432860</v>
      </c>
      <c r="D24" s="40">
        <f t="shared" si="12"/>
        <v>2453850</v>
      </c>
      <c r="E24" s="40">
        <f t="shared" si="12"/>
        <v>2462730</v>
      </c>
    </row>
    <row r="25" spans="1:6" ht="160.5" customHeight="1" x14ac:dyDescent="0.25">
      <c r="A25" s="33" t="s">
        <v>231</v>
      </c>
      <c r="B25" s="34" t="s">
        <v>376</v>
      </c>
      <c r="C25" s="40">
        <f t="shared" ref="C25:E25" si="13">SUM(C26)</f>
        <v>2432860</v>
      </c>
      <c r="D25" s="40">
        <f t="shared" si="13"/>
        <v>2453850</v>
      </c>
      <c r="E25" s="40">
        <f t="shared" si="13"/>
        <v>2462730</v>
      </c>
    </row>
    <row r="26" spans="1:6" ht="160.5" customHeight="1" x14ac:dyDescent="0.25">
      <c r="A26" s="33" t="s">
        <v>96</v>
      </c>
      <c r="B26" s="34" t="s">
        <v>376</v>
      </c>
      <c r="C26" s="40">
        <v>2432860</v>
      </c>
      <c r="D26" s="40">
        <v>2453850</v>
      </c>
      <c r="E26" s="40">
        <v>2462730</v>
      </c>
    </row>
    <row r="27" spans="1:6" ht="130.5" customHeight="1" x14ac:dyDescent="0.25">
      <c r="A27" s="33" t="s">
        <v>191</v>
      </c>
      <c r="B27" s="34" t="s">
        <v>377</v>
      </c>
      <c r="C27" s="39">
        <f t="shared" ref="C27:E27" si="14">SUM(C28)</f>
        <v>13470</v>
      </c>
      <c r="D27" s="39">
        <f t="shared" si="14"/>
        <v>13740</v>
      </c>
      <c r="E27" s="39">
        <f t="shared" si="14"/>
        <v>14230</v>
      </c>
    </row>
    <row r="28" spans="1:6" ht="190.5" customHeight="1" x14ac:dyDescent="0.25">
      <c r="A28" s="33" t="s">
        <v>232</v>
      </c>
      <c r="B28" s="34" t="s">
        <v>378</v>
      </c>
      <c r="C28" s="39">
        <f t="shared" ref="C28:E28" si="15">SUM(C29)</f>
        <v>13470</v>
      </c>
      <c r="D28" s="39">
        <f t="shared" si="15"/>
        <v>13740</v>
      </c>
      <c r="E28" s="39">
        <f t="shared" si="15"/>
        <v>14230</v>
      </c>
    </row>
    <row r="29" spans="1:6" ht="192.75" customHeight="1" x14ac:dyDescent="0.25">
      <c r="A29" s="33" t="s">
        <v>97</v>
      </c>
      <c r="B29" s="34" t="s">
        <v>378</v>
      </c>
      <c r="C29" s="39">
        <v>13470</v>
      </c>
      <c r="D29" s="39">
        <v>13740</v>
      </c>
      <c r="E29" s="39">
        <v>14230</v>
      </c>
    </row>
    <row r="30" spans="1:6" ht="121.5" customHeight="1" x14ac:dyDescent="0.25">
      <c r="A30" s="33" t="s">
        <v>192</v>
      </c>
      <c r="B30" s="34" t="s">
        <v>84</v>
      </c>
      <c r="C30" s="39">
        <f t="shared" ref="C30:E30" si="16">SUM(C31)</f>
        <v>3239620</v>
      </c>
      <c r="D30" s="39">
        <f t="shared" si="16"/>
        <v>3321190</v>
      </c>
      <c r="E30" s="39">
        <f t="shared" si="16"/>
        <v>3432560</v>
      </c>
    </row>
    <row r="31" spans="1:6" ht="177" customHeight="1" x14ac:dyDescent="0.25">
      <c r="A31" s="33" t="s">
        <v>233</v>
      </c>
      <c r="B31" s="34" t="s">
        <v>379</v>
      </c>
      <c r="C31" s="39">
        <f t="shared" ref="C31:E31" si="17">SUM(C32)</f>
        <v>3239620</v>
      </c>
      <c r="D31" s="39">
        <f t="shared" si="17"/>
        <v>3321190</v>
      </c>
      <c r="E31" s="39">
        <f t="shared" si="17"/>
        <v>3432560</v>
      </c>
    </row>
    <row r="32" spans="1:6" ht="174" customHeight="1" x14ac:dyDescent="0.25">
      <c r="A32" s="33" t="s">
        <v>99</v>
      </c>
      <c r="B32" s="34" t="s">
        <v>98</v>
      </c>
      <c r="C32" s="39">
        <v>3239620</v>
      </c>
      <c r="D32" s="39">
        <v>3321190</v>
      </c>
      <c r="E32" s="39">
        <v>3432560</v>
      </c>
    </row>
    <row r="33" spans="1:5" ht="96" customHeight="1" x14ac:dyDescent="0.25">
      <c r="A33" s="33" t="s">
        <v>193</v>
      </c>
      <c r="B33" s="34" t="s">
        <v>234</v>
      </c>
      <c r="C33" s="39">
        <f t="shared" ref="C33:E33" si="18">SUM(C34)</f>
        <v>-305070</v>
      </c>
      <c r="D33" s="39">
        <f t="shared" si="18"/>
        <v>-304070</v>
      </c>
      <c r="E33" s="39">
        <f t="shared" si="18"/>
        <v>-316050</v>
      </c>
    </row>
    <row r="34" spans="1:5" ht="166.5" customHeight="1" x14ac:dyDescent="0.25">
      <c r="A34" s="33" t="s">
        <v>235</v>
      </c>
      <c r="B34" s="34" t="s">
        <v>100</v>
      </c>
      <c r="C34" s="39">
        <f t="shared" ref="C34:E34" si="19">SUM(C35)</f>
        <v>-305070</v>
      </c>
      <c r="D34" s="39">
        <f t="shared" si="19"/>
        <v>-304070</v>
      </c>
      <c r="E34" s="39">
        <f t="shared" si="19"/>
        <v>-316050</v>
      </c>
    </row>
    <row r="35" spans="1:5" ht="159.75" customHeight="1" x14ac:dyDescent="0.25">
      <c r="A35" s="33" t="s">
        <v>101</v>
      </c>
      <c r="B35" s="34" t="s">
        <v>380</v>
      </c>
      <c r="C35" s="39">
        <v>-305070</v>
      </c>
      <c r="D35" s="39">
        <v>-304070</v>
      </c>
      <c r="E35" s="39">
        <v>-316050</v>
      </c>
    </row>
    <row r="36" spans="1:5" ht="15.75" x14ac:dyDescent="0.25">
      <c r="A36" s="30" t="s">
        <v>48</v>
      </c>
      <c r="B36" s="31" t="s">
        <v>13</v>
      </c>
      <c r="C36" s="32">
        <f t="shared" ref="C36:D36" si="20">C37+C44+C47+C50</f>
        <v>8685000</v>
      </c>
      <c r="D36" s="32">
        <f t="shared" si="20"/>
        <v>5765000</v>
      </c>
      <c r="E36" s="32">
        <f t="shared" ref="E36" si="21">E37+E44+E47+E50</f>
        <v>5865000</v>
      </c>
    </row>
    <row r="37" spans="1:5" ht="35.25" customHeight="1" x14ac:dyDescent="0.25">
      <c r="A37" s="33" t="s">
        <v>298</v>
      </c>
      <c r="B37" s="34" t="s">
        <v>381</v>
      </c>
      <c r="C37" s="32">
        <f t="shared" ref="C37:D37" si="22">C38+C41</f>
        <v>6520000</v>
      </c>
      <c r="D37" s="32">
        <f t="shared" si="22"/>
        <v>3625000</v>
      </c>
      <c r="E37" s="32">
        <f t="shared" ref="E37" si="23">E38+E41</f>
        <v>3625000</v>
      </c>
    </row>
    <row r="38" spans="1:5" ht="50.25" customHeight="1" x14ac:dyDescent="0.25">
      <c r="A38" s="33" t="s">
        <v>299</v>
      </c>
      <c r="B38" s="34" t="s">
        <v>302</v>
      </c>
      <c r="C38" s="35">
        <f t="shared" ref="C38:E39" si="24">SUM(C39)</f>
        <v>2910000</v>
      </c>
      <c r="D38" s="35">
        <f t="shared" si="24"/>
        <v>1912500</v>
      </c>
      <c r="E38" s="35">
        <f t="shared" si="24"/>
        <v>1912500</v>
      </c>
    </row>
    <row r="39" spans="1:5" ht="52.5" customHeight="1" x14ac:dyDescent="0.25">
      <c r="A39" s="33" t="s">
        <v>301</v>
      </c>
      <c r="B39" s="34" t="s">
        <v>302</v>
      </c>
      <c r="C39" s="35">
        <f t="shared" si="24"/>
        <v>2910000</v>
      </c>
      <c r="D39" s="35">
        <f t="shared" si="24"/>
        <v>1912500</v>
      </c>
      <c r="E39" s="35">
        <f t="shared" si="24"/>
        <v>1912500</v>
      </c>
    </row>
    <row r="40" spans="1:5" ht="52.5" customHeight="1" x14ac:dyDescent="0.25">
      <c r="A40" s="33" t="s">
        <v>303</v>
      </c>
      <c r="B40" s="34" t="s">
        <v>302</v>
      </c>
      <c r="C40" s="35">
        <f>1910000+1000000-1000000+1000000</f>
        <v>2910000</v>
      </c>
      <c r="D40" s="35">
        <v>1912500</v>
      </c>
      <c r="E40" s="35">
        <v>1912500</v>
      </c>
    </row>
    <row r="41" spans="1:5" ht="63.75" customHeight="1" x14ac:dyDescent="0.25">
      <c r="A41" s="33" t="s">
        <v>305</v>
      </c>
      <c r="B41" s="34" t="s">
        <v>304</v>
      </c>
      <c r="C41" s="35">
        <f t="shared" ref="C41:E41" si="25">SUM(C42)</f>
        <v>3610000</v>
      </c>
      <c r="D41" s="35">
        <f t="shared" si="25"/>
        <v>1712500</v>
      </c>
      <c r="E41" s="35">
        <f t="shared" si="25"/>
        <v>1712500</v>
      </c>
    </row>
    <row r="42" spans="1:5" ht="96" customHeight="1" x14ac:dyDescent="0.25">
      <c r="A42" s="33" t="s">
        <v>306</v>
      </c>
      <c r="B42" s="34" t="s">
        <v>307</v>
      </c>
      <c r="C42" s="35">
        <f t="shared" ref="C42:E42" si="26">SUM(C43)</f>
        <v>3610000</v>
      </c>
      <c r="D42" s="35">
        <f t="shared" si="26"/>
        <v>1712500</v>
      </c>
      <c r="E42" s="35">
        <f t="shared" si="26"/>
        <v>1712500</v>
      </c>
    </row>
    <row r="43" spans="1:5" ht="96" customHeight="1" x14ac:dyDescent="0.25">
      <c r="A43" s="33" t="s">
        <v>308</v>
      </c>
      <c r="B43" s="34" t="s">
        <v>307</v>
      </c>
      <c r="C43" s="35">
        <f>1710000+1000000-1000000+1900000</f>
        <v>3610000</v>
      </c>
      <c r="D43" s="35">
        <v>1712500</v>
      </c>
      <c r="E43" s="35">
        <v>1712500</v>
      </c>
    </row>
    <row r="44" spans="1:5" ht="33.75" customHeight="1" x14ac:dyDescent="0.25">
      <c r="A44" s="41" t="s">
        <v>195</v>
      </c>
      <c r="B44" s="34" t="s">
        <v>14</v>
      </c>
      <c r="C44" s="35">
        <f t="shared" ref="C44:E44" si="27">SUM(C45)</f>
        <v>65000</v>
      </c>
      <c r="D44" s="35">
        <f t="shared" si="27"/>
        <v>40000</v>
      </c>
      <c r="E44" s="35">
        <f t="shared" si="27"/>
        <v>40000</v>
      </c>
    </row>
    <row r="45" spans="1:5" ht="35.25" customHeight="1" x14ac:dyDescent="0.25">
      <c r="A45" s="33" t="s">
        <v>203</v>
      </c>
      <c r="B45" s="34" t="s">
        <v>14</v>
      </c>
      <c r="C45" s="35">
        <f t="shared" ref="C45:E45" si="28">SUM(C46)</f>
        <v>65000</v>
      </c>
      <c r="D45" s="35">
        <f t="shared" si="28"/>
        <v>40000</v>
      </c>
      <c r="E45" s="35">
        <f t="shared" si="28"/>
        <v>40000</v>
      </c>
    </row>
    <row r="46" spans="1:5" ht="31.5" x14ac:dyDescent="0.25">
      <c r="A46" s="33" t="s">
        <v>66</v>
      </c>
      <c r="B46" s="34" t="s">
        <v>14</v>
      </c>
      <c r="C46" s="35">
        <v>65000</v>
      </c>
      <c r="D46" s="35">
        <v>40000</v>
      </c>
      <c r="E46" s="35">
        <v>40000</v>
      </c>
    </row>
    <row r="47" spans="1:5" ht="18" customHeight="1" x14ac:dyDescent="0.25">
      <c r="A47" s="41" t="s">
        <v>198</v>
      </c>
      <c r="B47" s="34" t="s">
        <v>197</v>
      </c>
      <c r="C47" s="35">
        <f t="shared" ref="C47:E47" si="29">SUM(C48)</f>
        <v>100000</v>
      </c>
      <c r="D47" s="35">
        <f t="shared" si="29"/>
        <v>100000</v>
      </c>
      <c r="E47" s="35">
        <f t="shared" si="29"/>
        <v>100000</v>
      </c>
    </row>
    <row r="48" spans="1:5" ht="17.25" customHeight="1" x14ac:dyDescent="0.25">
      <c r="A48" s="41" t="s">
        <v>196</v>
      </c>
      <c r="B48" s="34" t="s">
        <v>197</v>
      </c>
      <c r="C48" s="35">
        <f>SUM(C49)</f>
        <v>100000</v>
      </c>
      <c r="D48" s="35">
        <f>SUM(D49)</f>
        <v>100000</v>
      </c>
      <c r="E48" s="35">
        <f>SUM(E49)</f>
        <v>100000</v>
      </c>
    </row>
    <row r="49" spans="1:5" ht="21" customHeight="1" x14ac:dyDescent="0.25">
      <c r="A49" s="33" t="s">
        <v>80</v>
      </c>
      <c r="B49" s="34" t="s">
        <v>197</v>
      </c>
      <c r="C49" s="35">
        <v>100000</v>
      </c>
      <c r="D49" s="35">
        <v>100000</v>
      </c>
      <c r="E49" s="35">
        <v>100000</v>
      </c>
    </row>
    <row r="50" spans="1:5" ht="34.5" customHeight="1" x14ac:dyDescent="0.25">
      <c r="A50" s="33" t="s">
        <v>200</v>
      </c>
      <c r="B50" s="34" t="s">
        <v>201</v>
      </c>
      <c r="C50" s="35">
        <f t="shared" ref="C50:E50" si="30">SUM(C51)</f>
        <v>2000000</v>
      </c>
      <c r="D50" s="35">
        <f>SUM(D51)</f>
        <v>2000000</v>
      </c>
      <c r="E50" s="35">
        <f t="shared" si="30"/>
        <v>2100000</v>
      </c>
    </row>
    <row r="51" spans="1:5" ht="69" customHeight="1" x14ac:dyDescent="0.25">
      <c r="A51" s="33" t="s">
        <v>199</v>
      </c>
      <c r="B51" s="34" t="s">
        <v>16</v>
      </c>
      <c r="C51" s="35">
        <f t="shared" ref="C51:E51" si="31">SUM(C52)</f>
        <v>2000000</v>
      </c>
      <c r="D51" s="35">
        <f t="shared" si="31"/>
        <v>2000000</v>
      </c>
      <c r="E51" s="35">
        <f t="shared" si="31"/>
        <v>2100000</v>
      </c>
    </row>
    <row r="52" spans="1:5" ht="63" x14ac:dyDescent="0.25">
      <c r="A52" s="33" t="s">
        <v>15</v>
      </c>
      <c r="B52" s="34" t="s">
        <v>16</v>
      </c>
      <c r="C52" s="35">
        <f>355000+1645000</f>
        <v>2000000</v>
      </c>
      <c r="D52" s="35">
        <f>355000+1645000</f>
        <v>2000000</v>
      </c>
      <c r="E52" s="35">
        <v>2100000</v>
      </c>
    </row>
    <row r="53" spans="1:5" ht="15.75" x14ac:dyDescent="0.25">
      <c r="A53" s="30" t="s">
        <v>17</v>
      </c>
      <c r="B53" s="31" t="s">
        <v>18</v>
      </c>
      <c r="C53" s="32">
        <f t="shared" ref="C53" si="32">C54+C57</f>
        <v>2655000</v>
      </c>
      <c r="D53" s="32">
        <f t="shared" ref="D53" si="33">D54+D57</f>
        <v>2655000</v>
      </c>
      <c r="E53" s="32">
        <f t="shared" ref="E53" si="34">E54+E57</f>
        <v>2705000</v>
      </c>
    </row>
    <row r="54" spans="1:5" ht="51" customHeight="1" x14ac:dyDescent="0.25">
      <c r="A54" s="33" t="s">
        <v>205</v>
      </c>
      <c r="B54" s="34" t="s">
        <v>382</v>
      </c>
      <c r="C54" s="35">
        <f t="shared" ref="C54:E54" si="35">SUM(C55)</f>
        <v>2650000</v>
      </c>
      <c r="D54" s="35">
        <f t="shared" si="35"/>
        <v>2650000</v>
      </c>
      <c r="E54" s="35">
        <f t="shared" si="35"/>
        <v>2700000</v>
      </c>
    </row>
    <row r="55" spans="1:5" ht="81.75" customHeight="1" x14ac:dyDescent="0.25">
      <c r="A55" s="33" t="s">
        <v>204</v>
      </c>
      <c r="B55" s="34" t="s">
        <v>20</v>
      </c>
      <c r="C55" s="35">
        <f t="shared" ref="C55:E55" si="36">SUM(C56)</f>
        <v>2650000</v>
      </c>
      <c r="D55" s="35">
        <f t="shared" si="36"/>
        <v>2650000</v>
      </c>
      <c r="E55" s="35">
        <f t="shared" si="36"/>
        <v>2700000</v>
      </c>
    </row>
    <row r="56" spans="1:5" ht="72" customHeight="1" x14ac:dyDescent="0.25">
      <c r="A56" s="33" t="s">
        <v>19</v>
      </c>
      <c r="B56" s="34" t="s">
        <v>20</v>
      </c>
      <c r="C56" s="35">
        <v>2650000</v>
      </c>
      <c r="D56" s="35">
        <v>2650000</v>
      </c>
      <c r="E56" s="35">
        <v>2700000</v>
      </c>
    </row>
    <row r="57" spans="1:5" ht="65.25" customHeight="1" x14ac:dyDescent="0.25">
      <c r="A57" s="33" t="s">
        <v>206</v>
      </c>
      <c r="B57" s="34" t="s">
        <v>383</v>
      </c>
      <c r="C57" s="35">
        <f t="shared" ref="C57:E57" si="37">SUM(C58)</f>
        <v>5000</v>
      </c>
      <c r="D57" s="35">
        <f t="shared" si="37"/>
        <v>5000</v>
      </c>
      <c r="E57" s="35">
        <f t="shared" si="37"/>
        <v>5000</v>
      </c>
    </row>
    <row r="58" spans="1:5" ht="52.5" customHeight="1" x14ac:dyDescent="0.25">
      <c r="A58" s="33" t="s">
        <v>369</v>
      </c>
      <c r="B58" s="34" t="s">
        <v>384</v>
      </c>
      <c r="C58" s="35">
        <f t="shared" ref="C58:E58" si="38">SUM(C59)</f>
        <v>5000</v>
      </c>
      <c r="D58" s="35">
        <f t="shared" si="38"/>
        <v>5000</v>
      </c>
      <c r="E58" s="35">
        <f t="shared" si="38"/>
        <v>5000</v>
      </c>
    </row>
    <row r="59" spans="1:5" ht="56.25" customHeight="1" x14ac:dyDescent="0.25">
      <c r="A59" s="33" t="s">
        <v>368</v>
      </c>
      <c r="B59" s="34" t="s">
        <v>55</v>
      </c>
      <c r="C59" s="35">
        <v>5000</v>
      </c>
      <c r="D59" s="35">
        <v>5000</v>
      </c>
      <c r="E59" s="35">
        <v>5000</v>
      </c>
    </row>
    <row r="60" spans="1:5" ht="51.75" hidden="1" customHeight="1" thickBot="1" x14ac:dyDescent="0.3">
      <c r="A60" s="33" t="s">
        <v>132</v>
      </c>
      <c r="B60" s="31" t="s">
        <v>133</v>
      </c>
      <c r="C60" s="35">
        <v>0</v>
      </c>
      <c r="D60" s="35">
        <v>0</v>
      </c>
      <c r="E60" s="35">
        <v>0</v>
      </c>
    </row>
    <row r="61" spans="1:5" ht="37.5" hidden="1" customHeight="1" thickBot="1" x14ac:dyDescent="0.3">
      <c r="A61" s="33" t="s">
        <v>135</v>
      </c>
      <c r="B61" s="34" t="s">
        <v>134</v>
      </c>
      <c r="C61" s="35">
        <v>0</v>
      </c>
      <c r="D61" s="35">
        <v>0</v>
      </c>
      <c r="E61" s="35">
        <v>0</v>
      </c>
    </row>
    <row r="62" spans="1:5" ht="33.75" hidden="1" customHeight="1" thickBot="1" x14ac:dyDescent="0.3">
      <c r="A62" s="33" t="s">
        <v>137</v>
      </c>
      <c r="B62" s="34" t="s">
        <v>136</v>
      </c>
      <c r="C62" s="35">
        <v>0</v>
      </c>
      <c r="D62" s="35">
        <v>0</v>
      </c>
      <c r="E62" s="35">
        <v>0</v>
      </c>
    </row>
    <row r="63" spans="1:5" ht="0.75" hidden="1" customHeight="1" x14ac:dyDescent="0.25">
      <c r="A63" s="33" t="s">
        <v>138</v>
      </c>
      <c r="B63" s="34" t="s">
        <v>136</v>
      </c>
      <c r="C63" s="35">
        <v>0</v>
      </c>
      <c r="D63" s="35">
        <v>0</v>
      </c>
      <c r="E63" s="35">
        <v>0</v>
      </c>
    </row>
    <row r="64" spans="1:5" ht="67.5" customHeight="1" x14ac:dyDescent="0.25">
      <c r="A64" s="30" t="s">
        <v>21</v>
      </c>
      <c r="B64" s="31" t="s">
        <v>22</v>
      </c>
      <c r="C64" s="32">
        <f t="shared" ref="C64" si="39">SUM(C65+C78+C82)</f>
        <v>3740546.92</v>
      </c>
      <c r="D64" s="32">
        <f t="shared" ref="D64" si="40">SUM(D65+D78+D82)</f>
        <v>3740546.92</v>
      </c>
      <c r="E64" s="32">
        <f t="shared" ref="E64" si="41">SUM(E65+E78+E82)</f>
        <v>3740546.92</v>
      </c>
    </row>
    <row r="65" spans="1:5" ht="142.5" customHeight="1" x14ac:dyDescent="0.25">
      <c r="A65" s="33" t="s">
        <v>236</v>
      </c>
      <c r="B65" s="34" t="s">
        <v>385</v>
      </c>
      <c r="C65" s="35">
        <f t="shared" ref="C65" si="42">SUM(C66+C72+C75)</f>
        <v>3536546.92</v>
      </c>
      <c r="D65" s="35">
        <f t="shared" ref="D65" si="43">SUM(D66+D72+D75)</f>
        <v>3536546.92</v>
      </c>
      <c r="E65" s="35">
        <f t="shared" ref="E65" si="44">SUM(E66+E72+E75)</f>
        <v>3536546.92</v>
      </c>
    </row>
    <row r="66" spans="1:5" ht="104.25" customHeight="1" x14ac:dyDescent="0.25">
      <c r="A66" s="33" t="s">
        <v>237</v>
      </c>
      <c r="B66" s="34" t="s">
        <v>386</v>
      </c>
      <c r="C66" s="35">
        <f t="shared" ref="C66" si="45">SUM(C67+C69)</f>
        <v>3230000</v>
      </c>
      <c r="D66" s="35">
        <f t="shared" ref="D66" si="46">SUM(D67+D69)</f>
        <v>3230000</v>
      </c>
      <c r="E66" s="35">
        <f t="shared" ref="E66" si="47">SUM(E67+E69)</f>
        <v>3230000</v>
      </c>
    </row>
    <row r="67" spans="1:5" ht="129.75" customHeight="1" x14ac:dyDescent="0.25">
      <c r="A67" s="33" t="s">
        <v>238</v>
      </c>
      <c r="B67" s="34" t="s">
        <v>387</v>
      </c>
      <c r="C67" s="35">
        <f t="shared" ref="C67:E67" si="48">SUM(C68)</f>
        <v>1230000</v>
      </c>
      <c r="D67" s="35">
        <f t="shared" si="48"/>
        <v>1230000</v>
      </c>
      <c r="E67" s="35">
        <f t="shared" si="48"/>
        <v>1230000</v>
      </c>
    </row>
    <row r="68" spans="1:5" ht="126.75" customHeight="1" x14ac:dyDescent="0.25">
      <c r="A68" s="42" t="s">
        <v>74</v>
      </c>
      <c r="B68" s="34" t="s">
        <v>387</v>
      </c>
      <c r="C68" s="35">
        <v>1230000</v>
      </c>
      <c r="D68" s="35">
        <v>1230000</v>
      </c>
      <c r="E68" s="35">
        <v>1230000</v>
      </c>
    </row>
    <row r="69" spans="1:5" ht="112.5" customHeight="1" x14ac:dyDescent="0.25">
      <c r="A69" s="42" t="s">
        <v>239</v>
      </c>
      <c r="B69" s="34" t="s">
        <v>23</v>
      </c>
      <c r="C69" s="35">
        <f t="shared" ref="C69" si="49">SUM(C70+C71)</f>
        <v>2000000</v>
      </c>
      <c r="D69" s="35">
        <f t="shared" ref="D69" si="50">SUM(D70+D71)</f>
        <v>2000000</v>
      </c>
      <c r="E69" s="35">
        <f t="shared" ref="E69" si="51">SUM(E70+E71)</f>
        <v>2000000</v>
      </c>
    </row>
    <row r="70" spans="1:5" ht="113.25" customHeight="1" x14ac:dyDescent="0.25">
      <c r="A70" s="33" t="s">
        <v>61</v>
      </c>
      <c r="B70" s="34" t="s">
        <v>23</v>
      </c>
      <c r="C70" s="35">
        <v>1000000</v>
      </c>
      <c r="D70" s="35">
        <v>1000000</v>
      </c>
      <c r="E70" s="35">
        <v>1000000</v>
      </c>
    </row>
    <row r="71" spans="1:5" ht="112.5" customHeight="1" x14ac:dyDescent="0.25">
      <c r="A71" s="33" t="s">
        <v>65</v>
      </c>
      <c r="B71" s="34" t="s">
        <v>23</v>
      </c>
      <c r="C71" s="35">
        <v>1000000</v>
      </c>
      <c r="D71" s="35">
        <v>1000000</v>
      </c>
      <c r="E71" s="35">
        <v>1000000</v>
      </c>
    </row>
    <row r="72" spans="1:5" ht="129.75" customHeight="1" x14ac:dyDescent="0.25">
      <c r="A72" s="33" t="s">
        <v>240</v>
      </c>
      <c r="B72" s="34" t="s">
        <v>388</v>
      </c>
      <c r="C72" s="35">
        <f t="shared" ref="C72:E72" si="52">SUM(C73)</f>
        <v>200000</v>
      </c>
      <c r="D72" s="35">
        <f t="shared" si="52"/>
        <v>200000</v>
      </c>
      <c r="E72" s="35">
        <f t="shared" si="52"/>
        <v>200000</v>
      </c>
    </row>
    <row r="73" spans="1:5" ht="112.5" customHeight="1" x14ac:dyDescent="0.25">
      <c r="A73" s="33" t="s">
        <v>241</v>
      </c>
      <c r="B73" s="34" t="s">
        <v>389</v>
      </c>
      <c r="C73" s="35">
        <f t="shared" ref="C73:E73" si="53">SUM(C74)</f>
        <v>200000</v>
      </c>
      <c r="D73" s="35">
        <f t="shared" si="53"/>
        <v>200000</v>
      </c>
      <c r="E73" s="35">
        <f t="shared" si="53"/>
        <v>200000</v>
      </c>
    </row>
    <row r="74" spans="1:5" ht="111" customHeight="1" x14ac:dyDescent="0.25">
      <c r="A74" s="33" t="s">
        <v>24</v>
      </c>
      <c r="B74" s="34" t="s">
        <v>389</v>
      </c>
      <c r="C74" s="35">
        <v>200000</v>
      </c>
      <c r="D74" s="35">
        <v>200000</v>
      </c>
      <c r="E74" s="35">
        <v>200000</v>
      </c>
    </row>
    <row r="75" spans="1:5" ht="110.25" customHeight="1" x14ac:dyDescent="0.25">
      <c r="A75" s="33" t="s">
        <v>242</v>
      </c>
      <c r="B75" s="34" t="s">
        <v>390</v>
      </c>
      <c r="C75" s="35">
        <f t="shared" ref="C75:E75" si="54">SUM(C76)</f>
        <v>106546.92</v>
      </c>
      <c r="D75" s="35">
        <f t="shared" si="54"/>
        <v>106546.92</v>
      </c>
      <c r="E75" s="35">
        <f t="shared" si="54"/>
        <v>106546.92</v>
      </c>
    </row>
    <row r="76" spans="1:5" ht="99" customHeight="1" x14ac:dyDescent="0.25">
      <c r="A76" s="33" t="s">
        <v>243</v>
      </c>
      <c r="B76" s="34" t="s">
        <v>26</v>
      </c>
      <c r="C76" s="35">
        <f t="shared" ref="C76:E76" si="55">SUM(C77)</f>
        <v>106546.92</v>
      </c>
      <c r="D76" s="35">
        <f t="shared" si="55"/>
        <v>106546.92</v>
      </c>
      <c r="E76" s="35">
        <f t="shared" si="55"/>
        <v>106546.92</v>
      </c>
    </row>
    <row r="77" spans="1:5" ht="100.5" customHeight="1" x14ac:dyDescent="0.25">
      <c r="A77" s="33" t="s">
        <v>25</v>
      </c>
      <c r="B77" s="34" t="s">
        <v>26</v>
      </c>
      <c r="C77" s="35">
        <v>106546.92</v>
      </c>
      <c r="D77" s="35">
        <v>106546.92</v>
      </c>
      <c r="E77" s="35">
        <v>106546.92</v>
      </c>
    </row>
    <row r="78" spans="1:5" ht="46.5" hidden="1" customHeight="1" x14ac:dyDescent="0.25">
      <c r="A78" s="33" t="s">
        <v>141</v>
      </c>
      <c r="B78" s="34" t="s">
        <v>142</v>
      </c>
      <c r="C78" s="35">
        <v>0</v>
      </c>
      <c r="D78" s="35">
        <v>0</v>
      </c>
      <c r="E78" s="35">
        <v>0</v>
      </c>
    </row>
    <row r="79" spans="1:5" ht="65.25" hidden="1" customHeight="1" x14ac:dyDescent="0.25">
      <c r="A79" s="33" t="s">
        <v>143</v>
      </c>
      <c r="B79" s="34" t="s">
        <v>144</v>
      </c>
      <c r="C79" s="35">
        <v>0</v>
      </c>
      <c r="D79" s="35">
        <v>0</v>
      </c>
      <c r="E79" s="35">
        <v>0</v>
      </c>
    </row>
    <row r="80" spans="1:5" ht="69.75" hidden="1" customHeight="1" x14ac:dyDescent="0.25">
      <c r="A80" s="33" t="s">
        <v>140</v>
      </c>
      <c r="B80" s="34" t="s">
        <v>139</v>
      </c>
      <c r="C80" s="35">
        <f t="shared" ref="C80:E80" si="56">SUM(C81)</f>
        <v>0</v>
      </c>
      <c r="D80" s="35">
        <f t="shared" si="56"/>
        <v>0</v>
      </c>
      <c r="E80" s="35">
        <f t="shared" si="56"/>
        <v>0</v>
      </c>
    </row>
    <row r="81" spans="1:5" ht="80.25" hidden="1" customHeight="1" x14ac:dyDescent="0.25">
      <c r="A81" s="33" t="s">
        <v>78</v>
      </c>
      <c r="B81" s="34" t="s">
        <v>79</v>
      </c>
      <c r="C81" s="35">
        <v>0</v>
      </c>
      <c r="D81" s="35">
        <v>0</v>
      </c>
      <c r="E81" s="35">
        <v>0</v>
      </c>
    </row>
    <row r="82" spans="1:5" ht="126.75" customHeight="1" x14ac:dyDescent="0.25">
      <c r="A82" s="33" t="s">
        <v>244</v>
      </c>
      <c r="B82" s="34" t="s">
        <v>391</v>
      </c>
      <c r="C82" s="35">
        <f t="shared" ref="C82:E82" si="57">SUM(C83)</f>
        <v>204000</v>
      </c>
      <c r="D82" s="35">
        <f t="shared" si="57"/>
        <v>204000</v>
      </c>
      <c r="E82" s="35">
        <f t="shared" si="57"/>
        <v>204000</v>
      </c>
    </row>
    <row r="83" spans="1:5" ht="120" customHeight="1" x14ac:dyDescent="0.25">
      <c r="A83" s="33" t="s">
        <v>245</v>
      </c>
      <c r="B83" s="34" t="s">
        <v>392</v>
      </c>
      <c r="C83" s="35">
        <f t="shared" ref="C83:E83" si="58">SUM(C84)</f>
        <v>204000</v>
      </c>
      <c r="D83" s="35">
        <f t="shared" si="58"/>
        <v>204000</v>
      </c>
      <c r="E83" s="35">
        <f t="shared" si="58"/>
        <v>204000</v>
      </c>
    </row>
    <row r="84" spans="1:5" ht="113.25" customHeight="1" x14ac:dyDescent="0.25">
      <c r="A84" s="33" t="s">
        <v>246</v>
      </c>
      <c r="B84" s="34" t="s">
        <v>393</v>
      </c>
      <c r="C84" s="35">
        <f t="shared" ref="C84:E84" si="59">SUM(C85)</f>
        <v>204000</v>
      </c>
      <c r="D84" s="35">
        <f t="shared" si="59"/>
        <v>204000</v>
      </c>
      <c r="E84" s="35">
        <f t="shared" si="59"/>
        <v>204000</v>
      </c>
    </row>
    <row r="85" spans="1:5" ht="110.25" customHeight="1" x14ac:dyDescent="0.25">
      <c r="A85" s="33" t="s">
        <v>103</v>
      </c>
      <c r="B85" s="34" t="s">
        <v>104</v>
      </c>
      <c r="C85" s="35">
        <v>204000</v>
      </c>
      <c r="D85" s="35">
        <v>204000</v>
      </c>
      <c r="E85" s="35">
        <v>204000</v>
      </c>
    </row>
    <row r="86" spans="1:5" ht="35.25" customHeight="1" x14ac:dyDescent="0.25">
      <c r="A86" s="30" t="s">
        <v>27</v>
      </c>
      <c r="B86" s="31" t="s">
        <v>28</v>
      </c>
      <c r="C86" s="32">
        <f t="shared" ref="C86:E86" si="60">SUM(C87)</f>
        <v>289265</v>
      </c>
      <c r="D86" s="32">
        <f t="shared" si="60"/>
        <v>300835</v>
      </c>
      <c r="E86" s="32">
        <f t="shared" si="60"/>
        <v>312868</v>
      </c>
    </row>
    <row r="87" spans="1:5" ht="35.25" customHeight="1" x14ac:dyDescent="0.25">
      <c r="A87" s="33" t="s">
        <v>145</v>
      </c>
      <c r="B87" s="34" t="s">
        <v>146</v>
      </c>
      <c r="C87" s="35">
        <f t="shared" ref="C87" si="61">SUM(C88+C90+C92)</f>
        <v>289265</v>
      </c>
      <c r="D87" s="35">
        <f t="shared" ref="D87" si="62">SUM(D88+D90+D92)</f>
        <v>300835</v>
      </c>
      <c r="E87" s="35">
        <f t="shared" ref="E87" si="63">SUM(E88+E90+E92)</f>
        <v>312868</v>
      </c>
    </row>
    <row r="88" spans="1:5" ht="46.5" customHeight="1" x14ac:dyDescent="0.25">
      <c r="A88" s="33" t="s">
        <v>147</v>
      </c>
      <c r="B88" s="34" t="s">
        <v>148</v>
      </c>
      <c r="C88" s="35">
        <f t="shared" ref="C88:E88" si="64">SUM(C89)</f>
        <v>12020</v>
      </c>
      <c r="D88" s="35">
        <f t="shared" si="64"/>
        <v>12500</v>
      </c>
      <c r="E88" s="35">
        <f t="shared" si="64"/>
        <v>13000</v>
      </c>
    </row>
    <row r="89" spans="1:5" ht="94.5" customHeight="1" x14ac:dyDescent="0.25">
      <c r="A89" s="33" t="s">
        <v>72</v>
      </c>
      <c r="B89" s="34" t="s">
        <v>394</v>
      </c>
      <c r="C89" s="35">
        <v>12020</v>
      </c>
      <c r="D89" s="35">
        <v>12500</v>
      </c>
      <c r="E89" s="35">
        <v>13000</v>
      </c>
    </row>
    <row r="90" spans="1:5" ht="37.5" customHeight="1" x14ac:dyDescent="0.25">
      <c r="A90" s="33" t="s">
        <v>149</v>
      </c>
      <c r="B90" s="34" t="s">
        <v>150</v>
      </c>
      <c r="C90" s="35">
        <f t="shared" ref="C90:E90" si="65">SUM(C91)</f>
        <v>2067</v>
      </c>
      <c r="D90" s="35">
        <f t="shared" si="65"/>
        <v>2150</v>
      </c>
      <c r="E90" s="35">
        <f t="shared" si="65"/>
        <v>2236</v>
      </c>
    </row>
    <row r="91" spans="1:5" ht="96.75" customHeight="1" x14ac:dyDescent="0.25">
      <c r="A91" s="33" t="s">
        <v>73</v>
      </c>
      <c r="B91" s="34" t="s">
        <v>395</v>
      </c>
      <c r="C91" s="35">
        <v>2067</v>
      </c>
      <c r="D91" s="35">
        <v>2150</v>
      </c>
      <c r="E91" s="35">
        <v>2236</v>
      </c>
    </row>
    <row r="92" spans="1:5" ht="36.75" customHeight="1" x14ac:dyDescent="0.25">
      <c r="A92" s="33" t="s">
        <v>151</v>
      </c>
      <c r="B92" s="34" t="s">
        <v>152</v>
      </c>
      <c r="C92" s="35">
        <f t="shared" ref="C92" si="66">SUM(C93+C95)</f>
        <v>275178</v>
      </c>
      <c r="D92" s="35">
        <f t="shared" ref="D92" si="67">SUM(D93+D95)</f>
        <v>286185</v>
      </c>
      <c r="E92" s="35">
        <f t="shared" ref="E92" si="68">SUM(E93+E95)</f>
        <v>297632</v>
      </c>
    </row>
    <row r="93" spans="1:5" ht="20.25" customHeight="1" x14ac:dyDescent="0.25">
      <c r="A93" s="33" t="s">
        <v>153</v>
      </c>
      <c r="B93" s="34" t="s">
        <v>154</v>
      </c>
      <c r="C93" s="35">
        <f>SUM(C94)</f>
        <v>9528</v>
      </c>
      <c r="D93" s="35">
        <f>SUM(D94)</f>
        <v>9909</v>
      </c>
      <c r="E93" s="35">
        <f>SUM(E94)</f>
        <v>10305</v>
      </c>
    </row>
    <row r="94" spans="1:5" ht="79.5" customHeight="1" x14ac:dyDescent="0.25">
      <c r="A94" s="33" t="s">
        <v>83</v>
      </c>
      <c r="B94" s="34" t="s">
        <v>396</v>
      </c>
      <c r="C94" s="35">
        <v>9528</v>
      </c>
      <c r="D94" s="35">
        <v>9909</v>
      </c>
      <c r="E94" s="35">
        <v>10305</v>
      </c>
    </row>
    <row r="95" spans="1:5" ht="33.75" customHeight="1" x14ac:dyDescent="0.25">
      <c r="A95" s="33" t="s">
        <v>155</v>
      </c>
      <c r="B95" s="34" t="s">
        <v>156</v>
      </c>
      <c r="C95" s="35">
        <f t="shared" ref="C95:E95" si="69">SUM(C96)</f>
        <v>265650</v>
      </c>
      <c r="D95" s="35">
        <f t="shared" si="69"/>
        <v>276276</v>
      </c>
      <c r="E95" s="35">
        <f t="shared" si="69"/>
        <v>287327</v>
      </c>
    </row>
    <row r="96" spans="1:5" ht="84" customHeight="1" x14ac:dyDescent="0.25">
      <c r="A96" s="33" t="s">
        <v>107</v>
      </c>
      <c r="B96" s="34" t="s">
        <v>397</v>
      </c>
      <c r="C96" s="35">
        <v>265650</v>
      </c>
      <c r="D96" s="35">
        <v>276276</v>
      </c>
      <c r="E96" s="35">
        <v>287327</v>
      </c>
    </row>
    <row r="97" spans="1:5" ht="51.75" customHeight="1" x14ac:dyDescent="0.25">
      <c r="A97" s="30" t="s">
        <v>29</v>
      </c>
      <c r="B97" s="31" t="s">
        <v>398</v>
      </c>
      <c r="C97" s="32">
        <f t="shared" ref="C97" si="70">SUM(C98+C103)</f>
        <v>19170030</v>
      </c>
      <c r="D97" s="32">
        <f t="shared" ref="D97" si="71">SUM(D98+D103)</f>
        <v>19143160</v>
      </c>
      <c r="E97" s="32">
        <f t="shared" ref="E97" si="72">SUM(E98+E103)</f>
        <v>19165760</v>
      </c>
    </row>
    <row r="98" spans="1:5" ht="18.75" customHeight="1" x14ac:dyDescent="0.25">
      <c r="A98" s="33" t="s">
        <v>162</v>
      </c>
      <c r="B98" s="34" t="s">
        <v>163</v>
      </c>
      <c r="C98" s="35">
        <f t="shared" ref="C98:E98" si="73">SUM(C99)</f>
        <v>19040030</v>
      </c>
      <c r="D98" s="35">
        <f t="shared" si="73"/>
        <v>19013160</v>
      </c>
      <c r="E98" s="35">
        <f t="shared" si="73"/>
        <v>19035760</v>
      </c>
    </row>
    <row r="99" spans="1:5" ht="35.25" customHeight="1" x14ac:dyDescent="0.25">
      <c r="A99" s="33" t="s">
        <v>247</v>
      </c>
      <c r="B99" s="34" t="s">
        <v>399</v>
      </c>
      <c r="C99" s="35">
        <f t="shared" ref="C99:E99" si="74">SUM(C100)</f>
        <v>19040030</v>
      </c>
      <c r="D99" s="35">
        <f t="shared" si="74"/>
        <v>19013160</v>
      </c>
      <c r="E99" s="35">
        <f t="shared" si="74"/>
        <v>19035760</v>
      </c>
    </row>
    <row r="100" spans="1:5" ht="49.5" customHeight="1" x14ac:dyDescent="0.25">
      <c r="A100" s="33" t="s">
        <v>164</v>
      </c>
      <c r="B100" s="34" t="s">
        <v>165</v>
      </c>
      <c r="C100" s="35">
        <f t="shared" ref="C100" si="75">SUM(C101+C102)</f>
        <v>19040030</v>
      </c>
      <c r="D100" s="35">
        <f t="shared" ref="D100" si="76">SUM(D101+D102)</f>
        <v>19013160</v>
      </c>
      <c r="E100" s="35">
        <f t="shared" ref="E100" si="77">SUM(E101+E102)</f>
        <v>19035760</v>
      </c>
    </row>
    <row r="101" spans="1:5" ht="80.25" customHeight="1" x14ac:dyDescent="0.25">
      <c r="A101" s="33" t="s">
        <v>46</v>
      </c>
      <c r="B101" s="34" t="s">
        <v>45</v>
      </c>
      <c r="C101" s="35">
        <v>16212400</v>
      </c>
      <c r="D101" s="35">
        <v>16168900</v>
      </c>
      <c r="E101" s="35">
        <v>16168900</v>
      </c>
    </row>
    <row r="102" spans="1:5" ht="63" x14ac:dyDescent="0.25">
      <c r="A102" s="33" t="s">
        <v>47</v>
      </c>
      <c r="B102" s="34" t="s">
        <v>44</v>
      </c>
      <c r="C102" s="35">
        <v>2827630</v>
      </c>
      <c r="D102" s="35">
        <v>2844260</v>
      </c>
      <c r="E102" s="35">
        <v>2866860</v>
      </c>
    </row>
    <row r="103" spans="1:5" ht="23.25" customHeight="1" x14ac:dyDescent="0.25">
      <c r="A103" s="33" t="s">
        <v>157</v>
      </c>
      <c r="B103" s="34" t="s">
        <v>158</v>
      </c>
      <c r="C103" s="35">
        <f t="shared" ref="C103:E103" si="78">SUM(C104)</f>
        <v>130000</v>
      </c>
      <c r="D103" s="35">
        <f t="shared" si="78"/>
        <v>130000</v>
      </c>
      <c r="E103" s="35">
        <f t="shared" si="78"/>
        <v>130000</v>
      </c>
    </row>
    <row r="104" spans="1:5" ht="33.75" customHeight="1" x14ac:dyDescent="0.25">
      <c r="A104" s="33" t="s">
        <v>248</v>
      </c>
      <c r="B104" s="34" t="s">
        <v>400</v>
      </c>
      <c r="C104" s="35">
        <f t="shared" ref="C104:E104" si="79">SUM(C105)</f>
        <v>130000</v>
      </c>
      <c r="D104" s="35">
        <f t="shared" si="79"/>
        <v>130000</v>
      </c>
      <c r="E104" s="35">
        <f t="shared" si="79"/>
        <v>130000</v>
      </c>
    </row>
    <row r="105" spans="1:5" ht="40.5" customHeight="1" x14ac:dyDescent="0.25">
      <c r="A105" s="33" t="s">
        <v>159</v>
      </c>
      <c r="B105" s="34" t="s">
        <v>160</v>
      </c>
      <c r="C105" s="35">
        <f t="shared" ref="C105" si="80">SUM(C106+C107+C108)</f>
        <v>130000</v>
      </c>
      <c r="D105" s="35">
        <f t="shared" ref="D105" si="81">SUM(D106+D107+D108)</f>
        <v>130000</v>
      </c>
      <c r="E105" s="35">
        <f t="shared" ref="E105" si="82">SUM(E106+E107+E108)</f>
        <v>130000</v>
      </c>
    </row>
    <row r="106" spans="1:5" ht="52.5" customHeight="1" x14ac:dyDescent="0.25">
      <c r="A106" s="33" t="s">
        <v>109</v>
      </c>
      <c r="B106" s="34" t="s">
        <v>102</v>
      </c>
      <c r="C106" s="35">
        <v>130000</v>
      </c>
      <c r="D106" s="35">
        <v>130000</v>
      </c>
      <c r="E106" s="35">
        <v>130000</v>
      </c>
    </row>
    <row r="107" spans="1:5" ht="52.5" hidden="1" customHeight="1" thickBot="1" x14ac:dyDescent="0.3">
      <c r="A107" s="33" t="s">
        <v>161</v>
      </c>
      <c r="B107" s="34" t="s">
        <v>102</v>
      </c>
      <c r="C107" s="35">
        <v>0</v>
      </c>
      <c r="D107" s="35">
        <v>0</v>
      </c>
      <c r="E107" s="35">
        <v>0</v>
      </c>
    </row>
    <row r="108" spans="1:5" ht="68.25" hidden="1" customHeight="1" thickBot="1" x14ac:dyDescent="0.3">
      <c r="A108" s="43" t="s">
        <v>128</v>
      </c>
      <c r="B108" s="44" t="s">
        <v>129</v>
      </c>
      <c r="C108" s="35">
        <v>0</v>
      </c>
      <c r="D108" s="35">
        <v>0</v>
      </c>
      <c r="E108" s="35">
        <v>0</v>
      </c>
    </row>
    <row r="109" spans="1:5" ht="46.5" customHeight="1" x14ac:dyDescent="0.25">
      <c r="A109" s="30" t="s">
        <v>30</v>
      </c>
      <c r="B109" s="31" t="s">
        <v>31</v>
      </c>
      <c r="C109" s="32">
        <f t="shared" ref="C109" si="83">SUM(C110+C113)</f>
        <v>470000</v>
      </c>
      <c r="D109" s="32">
        <f t="shared" ref="D109" si="84">SUM(D110+D113)</f>
        <v>470000</v>
      </c>
      <c r="E109" s="32">
        <f t="shared" ref="E109" si="85">SUM(E110+E113)</f>
        <v>470000</v>
      </c>
    </row>
    <row r="110" spans="1:5" ht="135" hidden="1" customHeight="1" x14ac:dyDescent="0.25">
      <c r="A110" s="33" t="s">
        <v>168</v>
      </c>
      <c r="B110" s="34" t="s">
        <v>249</v>
      </c>
      <c r="C110" s="35">
        <f t="shared" ref="C110:E110" si="86">SUM(C111)</f>
        <v>0</v>
      </c>
      <c r="D110" s="35">
        <f t="shared" si="86"/>
        <v>0</v>
      </c>
      <c r="E110" s="35">
        <f t="shared" si="86"/>
        <v>0</v>
      </c>
    </row>
    <row r="111" spans="1:5" ht="135.75" hidden="1" customHeight="1" x14ac:dyDescent="0.25">
      <c r="A111" s="33" t="s">
        <v>166</v>
      </c>
      <c r="B111" s="34" t="s">
        <v>167</v>
      </c>
      <c r="C111" s="35">
        <v>0</v>
      </c>
      <c r="D111" s="35">
        <v>0</v>
      </c>
      <c r="E111" s="35">
        <v>0</v>
      </c>
    </row>
    <row r="112" spans="1:5" ht="135.75" hidden="1" customHeight="1" x14ac:dyDescent="0.25">
      <c r="A112" s="33" t="s">
        <v>51</v>
      </c>
      <c r="B112" s="34" t="s">
        <v>52</v>
      </c>
      <c r="C112" s="35">
        <v>0</v>
      </c>
      <c r="D112" s="35">
        <v>0</v>
      </c>
      <c r="E112" s="35">
        <v>0</v>
      </c>
    </row>
    <row r="113" spans="1:5" ht="50.25" customHeight="1" x14ac:dyDescent="0.25">
      <c r="A113" s="33" t="s">
        <v>207</v>
      </c>
      <c r="B113" s="34" t="s">
        <v>401</v>
      </c>
      <c r="C113" s="35">
        <f t="shared" ref="C113:E113" si="87">SUM(C114)</f>
        <v>470000</v>
      </c>
      <c r="D113" s="35">
        <f t="shared" si="87"/>
        <v>470000</v>
      </c>
      <c r="E113" s="35">
        <f t="shared" si="87"/>
        <v>470000</v>
      </c>
    </row>
    <row r="114" spans="1:5" ht="50.25" customHeight="1" x14ac:dyDescent="0.25">
      <c r="A114" s="33" t="s">
        <v>250</v>
      </c>
      <c r="B114" s="34" t="s">
        <v>402</v>
      </c>
      <c r="C114" s="35">
        <f t="shared" ref="C114" si="88">SUM(C115+C117)</f>
        <v>470000</v>
      </c>
      <c r="D114" s="35">
        <f t="shared" ref="D114" si="89">SUM(D115+D117)</f>
        <v>470000</v>
      </c>
      <c r="E114" s="35">
        <f t="shared" ref="E114" si="90">SUM(E115+E117)</f>
        <v>470000</v>
      </c>
    </row>
    <row r="115" spans="1:5" ht="79.5" customHeight="1" x14ac:dyDescent="0.25">
      <c r="A115" s="33" t="s">
        <v>252</v>
      </c>
      <c r="B115" s="34" t="s">
        <v>403</v>
      </c>
      <c r="C115" s="35">
        <f t="shared" ref="C115:E115" si="91">SUM(C116)</f>
        <v>200000</v>
      </c>
      <c r="D115" s="35">
        <f t="shared" si="91"/>
        <v>200000</v>
      </c>
      <c r="E115" s="35">
        <f t="shared" si="91"/>
        <v>200000</v>
      </c>
    </row>
    <row r="116" spans="1:5" ht="84.75" customHeight="1" x14ac:dyDescent="0.25">
      <c r="A116" s="33" t="s">
        <v>75</v>
      </c>
      <c r="B116" s="34" t="s">
        <v>403</v>
      </c>
      <c r="C116" s="35">
        <v>200000</v>
      </c>
      <c r="D116" s="35">
        <v>200000</v>
      </c>
      <c r="E116" s="35">
        <v>200000</v>
      </c>
    </row>
    <row r="117" spans="1:5" ht="64.5" customHeight="1" x14ac:dyDescent="0.25">
      <c r="A117" s="33" t="s">
        <v>251</v>
      </c>
      <c r="B117" s="34" t="s">
        <v>404</v>
      </c>
      <c r="C117" s="35">
        <f t="shared" ref="C117" si="92">SUM(C118+C119)</f>
        <v>270000</v>
      </c>
      <c r="D117" s="35">
        <f t="shared" ref="D117" si="93">SUM(D118+D119)</f>
        <v>270000</v>
      </c>
      <c r="E117" s="35">
        <f t="shared" ref="E117" si="94">SUM(E118+E119)</f>
        <v>270000</v>
      </c>
    </row>
    <row r="118" spans="1:5" ht="66" customHeight="1" x14ac:dyDescent="0.25">
      <c r="A118" s="33" t="s">
        <v>60</v>
      </c>
      <c r="B118" s="34" t="s">
        <v>404</v>
      </c>
      <c r="C118" s="35">
        <v>200000</v>
      </c>
      <c r="D118" s="35">
        <v>200000</v>
      </c>
      <c r="E118" s="35">
        <v>200000</v>
      </c>
    </row>
    <row r="119" spans="1:5" ht="69" customHeight="1" x14ac:dyDescent="0.25">
      <c r="A119" s="33" t="s">
        <v>56</v>
      </c>
      <c r="B119" s="34" t="s">
        <v>404</v>
      </c>
      <c r="C119" s="35">
        <v>70000</v>
      </c>
      <c r="D119" s="35">
        <v>70000</v>
      </c>
      <c r="E119" s="35">
        <v>70000</v>
      </c>
    </row>
    <row r="120" spans="1:5" ht="78.75" hidden="1" customHeight="1" x14ac:dyDescent="0.25">
      <c r="A120" s="33" t="s">
        <v>81</v>
      </c>
      <c r="B120" s="34" t="s">
        <v>82</v>
      </c>
      <c r="C120" s="35">
        <v>0</v>
      </c>
      <c r="D120" s="35">
        <v>0</v>
      </c>
      <c r="E120" s="35">
        <v>0</v>
      </c>
    </row>
    <row r="121" spans="1:5" ht="31.5" x14ac:dyDescent="0.25">
      <c r="A121" s="30" t="s">
        <v>32</v>
      </c>
      <c r="B121" s="31" t="s">
        <v>33</v>
      </c>
      <c r="C121" s="32">
        <f t="shared" ref="C121:E121" si="95">C122+C149+C152+C156</f>
        <v>36725</v>
      </c>
      <c r="D121" s="32">
        <f t="shared" si="95"/>
        <v>36725</v>
      </c>
      <c r="E121" s="32">
        <f t="shared" si="95"/>
        <v>36725</v>
      </c>
    </row>
    <row r="122" spans="1:5" ht="51" customHeight="1" x14ac:dyDescent="0.25">
      <c r="A122" s="33" t="s">
        <v>169</v>
      </c>
      <c r="B122" s="34" t="s">
        <v>170</v>
      </c>
      <c r="C122" s="32">
        <f t="shared" ref="C122:E122" si="96">C123+C126+C130+C133+C136+C139+C141+C144</f>
        <v>36725</v>
      </c>
      <c r="D122" s="32">
        <f t="shared" si="96"/>
        <v>36725</v>
      </c>
      <c r="E122" s="32">
        <f t="shared" si="96"/>
        <v>36725</v>
      </c>
    </row>
    <row r="123" spans="1:5" ht="81" customHeight="1" x14ac:dyDescent="0.25">
      <c r="A123" s="33" t="s">
        <v>257</v>
      </c>
      <c r="B123" s="34" t="s">
        <v>405</v>
      </c>
      <c r="C123" s="35">
        <f t="shared" ref="C123:E123" si="97">SUM(C124)</f>
        <v>4200</v>
      </c>
      <c r="D123" s="35">
        <f t="shared" si="97"/>
        <v>4200</v>
      </c>
      <c r="E123" s="35">
        <f t="shared" si="97"/>
        <v>4200</v>
      </c>
    </row>
    <row r="124" spans="1:5" ht="113.25" customHeight="1" x14ac:dyDescent="0.25">
      <c r="A124" s="33" t="s">
        <v>253</v>
      </c>
      <c r="B124" s="34" t="s">
        <v>406</v>
      </c>
      <c r="C124" s="35">
        <f t="shared" ref="C124:E124" si="98">SUM(C125)</f>
        <v>4200</v>
      </c>
      <c r="D124" s="35">
        <f t="shared" si="98"/>
        <v>4200</v>
      </c>
      <c r="E124" s="35">
        <f t="shared" si="98"/>
        <v>4200</v>
      </c>
    </row>
    <row r="125" spans="1:5" ht="114.75" customHeight="1" x14ac:dyDescent="0.25">
      <c r="A125" s="33" t="s">
        <v>113</v>
      </c>
      <c r="B125" s="34" t="s">
        <v>407</v>
      </c>
      <c r="C125" s="35">
        <v>4200</v>
      </c>
      <c r="D125" s="35">
        <v>4200</v>
      </c>
      <c r="E125" s="35">
        <v>4200</v>
      </c>
    </row>
    <row r="126" spans="1:5" ht="111.75" customHeight="1" x14ac:dyDescent="0.25">
      <c r="A126" s="33" t="s">
        <v>258</v>
      </c>
      <c r="B126" s="34" t="s">
        <v>408</v>
      </c>
      <c r="C126" s="35">
        <f t="shared" ref="C126:E126" si="99">SUM(C127)</f>
        <v>10700</v>
      </c>
      <c r="D126" s="35">
        <f t="shared" si="99"/>
        <v>10700</v>
      </c>
      <c r="E126" s="35">
        <f t="shared" si="99"/>
        <v>10700</v>
      </c>
    </row>
    <row r="127" spans="1:5" ht="145.5" customHeight="1" x14ac:dyDescent="0.25">
      <c r="A127" s="33" t="s">
        <v>254</v>
      </c>
      <c r="B127" s="34" t="s">
        <v>409</v>
      </c>
      <c r="C127" s="35">
        <f t="shared" ref="C127:E127" si="100">SUM(C128+C129)</f>
        <v>10700</v>
      </c>
      <c r="D127" s="35">
        <f t="shared" si="100"/>
        <v>10700</v>
      </c>
      <c r="E127" s="35">
        <f t="shared" si="100"/>
        <v>10700</v>
      </c>
    </row>
    <row r="128" spans="1:5" ht="145.5" customHeight="1" x14ac:dyDescent="0.25">
      <c r="A128" s="33" t="s">
        <v>114</v>
      </c>
      <c r="B128" s="34" t="s">
        <v>410</v>
      </c>
      <c r="C128" s="35">
        <v>4200</v>
      </c>
      <c r="D128" s="35">
        <v>4200</v>
      </c>
      <c r="E128" s="35">
        <v>4200</v>
      </c>
    </row>
    <row r="129" spans="1:5" ht="146.25" customHeight="1" x14ac:dyDescent="0.25">
      <c r="A129" s="33" t="s">
        <v>208</v>
      </c>
      <c r="B129" s="34" t="s">
        <v>410</v>
      </c>
      <c r="C129" s="35">
        <v>6500</v>
      </c>
      <c r="D129" s="35">
        <v>6500</v>
      </c>
      <c r="E129" s="35">
        <v>6500</v>
      </c>
    </row>
    <row r="130" spans="1:5" ht="84" customHeight="1" x14ac:dyDescent="0.25">
      <c r="A130" s="33" t="s">
        <v>323</v>
      </c>
      <c r="B130" s="34" t="s">
        <v>411</v>
      </c>
      <c r="C130" s="35">
        <f t="shared" ref="C130:E130" si="101">SUM(C131)</f>
        <v>1250</v>
      </c>
      <c r="D130" s="35">
        <f t="shared" si="101"/>
        <v>1250</v>
      </c>
      <c r="E130" s="35">
        <f t="shared" si="101"/>
        <v>1250</v>
      </c>
    </row>
    <row r="131" spans="1:5" ht="112.5" customHeight="1" x14ac:dyDescent="0.25">
      <c r="A131" s="33" t="s">
        <v>322</v>
      </c>
      <c r="B131" s="34" t="s">
        <v>321</v>
      </c>
      <c r="C131" s="35">
        <f t="shared" ref="C131:E131" si="102">SUM(C132)</f>
        <v>1250</v>
      </c>
      <c r="D131" s="35">
        <f t="shared" si="102"/>
        <v>1250</v>
      </c>
      <c r="E131" s="35">
        <f t="shared" si="102"/>
        <v>1250</v>
      </c>
    </row>
    <row r="132" spans="1:5" ht="123.75" customHeight="1" x14ac:dyDescent="0.25">
      <c r="A132" s="33" t="s">
        <v>320</v>
      </c>
      <c r="B132" s="34" t="s">
        <v>321</v>
      </c>
      <c r="C132" s="35">
        <v>1250</v>
      </c>
      <c r="D132" s="35">
        <v>1250</v>
      </c>
      <c r="E132" s="35">
        <v>1250</v>
      </c>
    </row>
    <row r="133" spans="1:5" ht="96.75" customHeight="1" x14ac:dyDescent="0.25">
      <c r="A133" s="33" t="s">
        <v>327</v>
      </c>
      <c r="B133" s="34" t="s">
        <v>412</v>
      </c>
      <c r="C133" s="35">
        <f t="shared" ref="C133:E133" si="103">SUM(C134)</f>
        <v>1250</v>
      </c>
      <c r="D133" s="35">
        <f t="shared" si="103"/>
        <v>1250</v>
      </c>
      <c r="E133" s="35">
        <f t="shared" si="103"/>
        <v>1250</v>
      </c>
    </row>
    <row r="134" spans="1:5" ht="126.75" customHeight="1" x14ac:dyDescent="0.25">
      <c r="A134" s="33" t="s">
        <v>325</v>
      </c>
      <c r="B134" s="34" t="s">
        <v>326</v>
      </c>
      <c r="C134" s="35">
        <f t="shared" ref="C134:E134" si="104">SUM(C135)</f>
        <v>1250</v>
      </c>
      <c r="D134" s="35">
        <f t="shared" si="104"/>
        <v>1250</v>
      </c>
      <c r="E134" s="35">
        <f t="shared" si="104"/>
        <v>1250</v>
      </c>
    </row>
    <row r="135" spans="1:5" ht="131.25" customHeight="1" x14ac:dyDescent="0.25">
      <c r="A135" s="33" t="s">
        <v>324</v>
      </c>
      <c r="B135" s="34" t="s">
        <v>326</v>
      </c>
      <c r="C135" s="35">
        <v>1250</v>
      </c>
      <c r="D135" s="35">
        <v>1250</v>
      </c>
      <c r="E135" s="35">
        <v>1250</v>
      </c>
    </row>
    <row r="136" spans="1:5" ht="84" customHeight="1" x14ac:dyDescent="0.25">
      <c r="A136" s="33" t="s">
        <v>259</v>
      </c>
      <c r="B136" s="34" t="s">
        <v>413</v>
      </c>
      <c r="C136" s="35">
        <f t="shared" ref="C136:E136" si="105">SUM(C137)</f>
        <v>4200</v>
      </c>
      <c r="D136" s="35">
        <f t="shared" si="105"/>
        <v>4200</v>
      </c>
      <c r="E136" s="35">
        <f t="shared" si="105"/>
        <v>4200</v>
      </c>
    </row>
    <row r="137" spans="1:5" ht="111.75" customHeight="1" x14ac:dyDescent="0.25">
      <c r="A137" s="33" t="s">
        <v>255</v>
      </c>
      <c r="B137" s="34" t="s">
        <v>414</v>
      </c>
      <c r="C137" s="35">
        <f t="shared" ref="C137:E137" si="106">SUM(C138)</f>
        <v>4200</v>
      </c>
      <c r="D137" s="35">
        <f t="shared" si="106"/>
        <v>4200</v>
      </c>
      <c r="E137" s="35">
        <f t="shared" si="106"/>
        <v>4200</v>
      </c>
    </row>
    <row r="138" spans="1:5" ht="110.25" customHeight="1" x14ac:dyDescent="0.25">
      <c r="A138" s="33" t="s">
        <v>115</v>
      </c>
      <c r="B138" s="34" t="s">
        <v>415</v>
      </c>
      <c r="C138" s="35">
        <v>4200</v>
      </c>
      <c r="D138" s="35">
        <v>4200</v>
      </c>
      <c r="E138" s="35">
        <v>4200</v>
      </c>
    </row>
    <row r="139" spans="1:5" ht="112.5" customHeight="1" x14ac:dyDescent="0.25">
      <c r="A139" s="33" t="s">
        <v>351</v>
      </c>
      <c r="B139" s="34" t="s">
        <v>416</v>
      </c>
      <c r="C139" s="35">
        <f t="shared" ref="C139:E139" si="107">SUM(C140)</f>
        <v>125</v>
      </c>
      <c r="D139" s="35">
        <f t="shared" si="107"/>
        <v>125</v>
      </c>
      <c r="E139" s="35">
        <f t="shared" si="107"/>
        <v>125</v>
      </c>
    </row>
    <row r="140" spans="1:5" ht="144" customHeight="1" x14ac:dyDescent="0.25">
      <c r="A140" s="33" t="s">
        <v>350</v>
      </c>
      <c r="B140" s="34" t="s">
        <v>417</v>
      </c>
      <c r="C140" s="35">
        <v>125</v>
      </c>
      <c r="D140" s="35">
        <v>125</v>
      </c>
      <c r="E140" s="35">
        <v>125</v>
      </c>
    </row>
    <row r="141" spans="1:5" ht="0.75" hidden="1" customHeight="1" x14ac:dyDescent="0.25">
      <c r="A141" s="33" t="s">
        <v>184</v>
      </c>
      <c r="B141" s="34" t="s">
        <v>185</v>
      </c>
      <c r="C141" s="35">
        <f t="shared" ref="C141:E142" si="108">SUM(C142)</f>
        <v>0</v>
      </c>
      <c r="D141" s="35">
        <f t="shared" si="108"/>
        <v>0</v>
      </c>
      <c r="E141" s="35">
        <f t="shared" si="108"/>
        <v>0</v>
      </c>
    </row>
    <row r="142" spans="1:5" ht="110.25" hidden="1" customHeight="1" x14ac:dyDescent="0.25">
      <c r="A142" s="33" t="s">
        <v>186</v>
      </c>
      <c r="B142" s="34" t="s">
        <v>187</v>
      </c>
      <c r="C142" s="35">
        <f t="shared" si="108"/>
        <v>0</v>
      </c>
      <c r="D142" s="35">
        <f t="shared" si="108"/>
        <v>0</v>
      </c>
      <c r="E142" s="35">
        <f t="shared" si="108"/>
        <v>0</v>
      </c>
    </row>
    <row r="143" spans="1:5" ht="119.25" hidden="1" customHeight="1" x14ac:dyDescent="0.25">
      <c r="A143" s="33" t="s">
        <v>111</v>
      </c>
      <c r="B143" s="34" t="s">
        <v>112</v>
      </c>
      <c r="C143" s="35">
        <v>0</v>
      </c>
      <c r="D143" s="35">
        <v>0</v>
      </c>
      <c r="E143" s="35">
        <v>0</v>
      </c>
    </row>
    <row r="144" spans="1:5" ht="99" customHeight="1" x14ac:dyDescent="0.25">
      <c r="A144" s="33" t="s">
        <v>260</v>
      </c>
      <c r="B144" s="34" t="s">
        <v>418</v>
      </c>
      <c r="C144" s="35">
        <f t="shared" ref="C144:E144" si="109">SUM(C145)</f>
        <v>15000</v>
      </c>
      <c r="D144" s="35">
        <f t="shared" si="109"/>
        <v>15000</v>
      </c>
      <c r="E144" s="35">
        <f t="shared" si="109"/>
        <v>15000</v>
      </c>
    </row>
    <row r="145" spans="1:5" ht="130.5" customHeight="1" x14ac:dyDescent="0.25">
      <c r="A145" s="33" t="s">
        <v>256</v>
      </c>
      <c r="B145" s="34" t="s">
        <v>419</v>
      </c>
      <c r="C145" s="35">
        <f t="shared" ref="C145:E145" si="110">C146+C147</f>
        <v>15000</v>
      </c>
      <c r="D145" s="35">
        <f t="shared" si="110"/>
        <v>15000</v>
      </c>
      <c r="E145" s="35">
        <f t="shared" si="110"/>
        <v>15000</v>
      </c>
    </row>
    <row r="146" spans="1:5" ht="129" customHeight="1" x14ac:dyDescent="0.25">
      <c r="A146" s="33" t="s">
        <v>116</v>
      </c>
      <c r="B146" s="34" t="s">
        <v>420</v>
      </c>
      <c r="C146" s="35">
        <v>4200</v>
      </c>
      <c r="D146" s="35">
        <v>4200</v>
      </c>
      <c r="E146" s="35">
        <v>4200</v>
      </c>
    </row>
    <row r="147" spans="1:5" ht="134.25" customHeight="1" x14ac:dyDescent="0.25">
      <c r="A147" s="33" t="s">
        <v>123</v>
      </c>
      <c r="B147" s="34" t="s">
        <v>419</v>
      </c>
      <c r="C147" s="35">
        <v>10800</v>
      </c>
      <c r="D147" s="35">
        <v>10800</v>
      </c>
      <c r="E147" s="35">
        <v>10800</v>
      </c>
    </row>
    <row r="148" spans="1:5" ht="64.5" hidden="1" customHeight="1" x14ac:dyDescent="0.25">
      <c r="A148" s="33" t="s">
        <v>123</v>
      </c>
      <c r="B148" s="34" t="s">
        <v>110</v>
      </c>
      <c r="C148" s="35">
        <v>0</v>
      </c>
      <c r="D148" s="35">
        <v>0</v>
      </c>
      <c r="E148" s="35">
        <v>0</v>
      </c>
    </row>
    <row r="149" spans="1:5" ht="42" hidden="1" customHeight="1" x14ac:dyDescent="0.25">
      <c r="A149" s="33" t="s">
        <v>262</v>
      </c>
      <c r="B149" s="34" t="s">
        <v>261</v>
      </c>
      <c r="C149" s="35">
        <f t="shared" ref="C149:E149" si="111">SUM(C150)</f>
        <v>0</v>
      </c>
      <c r="D149" s="35">
        <f t="shared" si="111"/>
        <v>0</v>
      </c>
      <c r="E149" s="35">
        <f t="shared" si="111"/>
        <v>0</v>
      </c>
    </row>
    <row r="150" spans="1:5" ht="38.25" hidden="1" customHeight="1" x14ac:dyDescent="0.25">
      <c r="A150" s="33" t="s">
        <v>263</v>
      </c>
      <c r="B150" s="34" t="s">
        <v>264</v>
      </c>
      <c r="C150" s="35">
        <f t="shared" ref="C150:E150" si="112">C151</f>
        <v>0</v>
      </c>
      <c r="D150" s="35">
        <f t="shared" si="112"/>
        <v>0</v>
      </c>
      <c r="E150" s="35">
        <f t="shared" si="112"/>
        <v>0</v>
      </c>
    </row>
    <row r="151" spans="1:5" ht="51.75" hidden="1" customHeight="1" x14ac:dyDescent="0.25">
      <c r="A151" s="33" t="s">
        <v>209</v>
      </c>
      <c r="B151" s="34" t="s">
        <v>210</v>
      </c>
      <c r="C151" s="35">
        <v>0</v>
      </c>
      <c r="D151" s="35">
        <v>0</v>
      </c>
      <c r="E151" s="35">
        <v>0</v>
      </c>
    </row>
    <row r="152" spans="1:5" ht="59.25" hidden="1" customHeight="1" x14ac:dyDescent="0.25">
      <c r="A152" s="33" t="s">
        <v>265</v>
      </c>
      <c r="B152" s="34" t="s">
        <v>266</v>
      </c>
      <c r="C152" s="35">
        <f t="shared" ref="C152:E153" si="113">SUM(C153)</f>
        <v>0</v>
      </c>
      <c r="D152" s="35">
        <f t="shared" si="113"/>
        <v>0</v>
      </c>
      <c r="E152" s="35">
        <f t="shared" si="113"/>
        <v>0</v>
      </c>
    </row>
    <row r="153" spans="1:5" ht="45.75" hidden="1" customHeight="1" x14ac:dyDescent="0.25">
      <c r="A153" s="33" t="s">
        <v>171</v>
      </c>
      <c r="B153" s="34" t="s">
        <v>172</v>
      </c>
      <c r="C153" s="35">
        <f t="shared" si="113"/>
        <v>0</v>
      </c>
      <c r="D153" s="35">
        <f t="shared" si="113"/>
        <v>0</v>
      </c>
      <c r="E153" s="35">
        <f t="shared" si="113"/>
        <v>0</v>
      </c>
    </row>
    <row r="154" spans="1:5" ht="56.25" hidden="1" customHeight="1" x14ac:dyDescent="0.25">
      <c r="A154" s="33" t="s">
        <v>272</v>
      </c>
      <c r="B154" s="44" t="s">
        <v>127</v>
      </c>
      <c r="C154" s="35">
        <f t="shared" ref="C154:E154" si="114">SUM(C155)</f>
        <v>0</v>
      </c>
      <c r="D154" s="35">
        <f t="shared" si="114"/>
        <v>0</v>
      </c>
      <c r="E154" s="35">
        <f t="shared" si="114"/>
        <v>0</v>
      </c>
    </row>
    <row r="155" spans="1:5" ht="48.75" hidden="1" customHeight="1" x14ac:dyDescent="0.25">
      <c r="A155" s="33" t="s">
        <v>126</v>
      </c>
      <c r="B155" s="44" t="s">
        <v>127</v>
      </c>
      <c r="C155" s="35">
        <v>0</v>
      </c>
      <c r="D155" s="35">
        <v>0</v>
      </c>
      <c r="E155" s="35">
        <v>0</v>
      </c>
    </row>
    <row r="156" spans="1:5" ht="51" hidden="1" customHeight="1" x14ac:dyDescent="0.25">
      <c r="A156" s="33" t="s">
        <v>267</v>
      </c>
      <c r="B156" s="44" t="s">
        <v>268</v>
      </c>
      <c r="C156" s="35">
        <f t="shared" ref="C156:D156" si="115">C157+C170+C160</f>
        <v>0</v>
      </c>
      <c r="D156" s="35">
        <f t="shared" si="115"/>
        <v>0</v>
      </c>
      <c r="E156" s="35">
        <f t="shared" ref="E156" si="116">E157+E170+E160</f>
        <v>0</v>
      </c>
    </row>
    <row r="157" spans="1:5" ht="81.75" hidden="1" customHeight="1" x14ac:dyDescent="0.25">
      <c r="A157" s="33" t="s">
        <v>175</v>
      </c>
      <c r="B157" s="44" t="s">
        <v>176</v>
      </c>
      <c r="C157" s="35">
        <f t="shared" ref="C157:E157" si="117">SUM(C158)</f>
        <v>0</v>
      </c>
      <c r="D157" s="35">
        <f t="shared" si="117"/>
        <v>0</v>
      </c>
      <c r="E157" s="35">
        <f t="shared" si="117"/>
        <v>0</v>
      </c>
    </row>
    <row r="158" spans="1:5" ht="67.5" hidden="1" customHeight="1" x14ac:dyDescent="0.25">
      <c r="A158" s="33" t="s">
        <v>271</v>
      </c>
      <c r="B158" s="44" t="s">
        <v>270</v>
      </c>
      <c r="C158" s="35">
        <f t="shared" ref="C158:E158" si="118">SUM(C159)</f>
        <v>0</v>
      </c>
      <c r="D158" s="35">
        <f t="shared" si="118"/>
        <v>0</v>
      </c>
      <c r="E158" s="35">
        <f t="shared" si="118"/>
        <v>0</v>
      </c>
    </row>
    <row r="159" spans="1:5" ht="81" hidden="1" customHeight="1" x14ac:dyDescent="0.25">
      <c r="A159" s="33" t="s">
        <v>269</v>
      </c>
      <c r="B159" s="44" t="s">
        <v>270</v>
      </c>
      <c r="C159" s="35">
        <v>0</v>
      </c>
      <c r="D159" s="35">
        <v>0</v>
      </c>
      <c r="E159" s="35">
        <v>0</v>
      </c>
    </row>
    <row r="160" spans="1:5" ht="111" hidden="1" customHeight="1" x14ac:dyDescent="0.25">
      <c r="A160" s="33" t="s">
        <v>273</v>
      </c>
      <c r="B160" s="44" t="s">
        <v>274</v>
      </c>
      <c r="C160" s="35">
        <f t="shared" ref="C160" si="119">C161+C168</f>
        <v>0</v>
      </c>
      <c r="D160" s="35">
        <f t="shared" ref="D160" si="120">D161+D168</f>
        <v>0</v>
      </c>
      <c r="E160" s="35">
        <f t="shared" ref="E160" si="121">E161+E168</f>
        <v>0</v>
      </c>
    </row>
    <row r="161" spans="1:2453" ht="99" hidden="1" customHeight="1" x14ac:dyDescent="0.25">
      <c r="A161" s="33" t="s">
        <v>173</v>
      </c>
      <c r="B161" s="44" t="s">
        <v>174</v>
      </c>
      <c r="C161" s="35">
        <f t="shared" ref="C161" si="122">C162+C163+C163+C164+C165+C166+C167</f>
        <v>0</v>
      </c>
      <c r="D161" s="35">
        <f t="shared" ref="D161" si="123">D162+D163+D163+D164+D165+D166+D167</f>
        <v>0</v>
      </c>
      <c r="E161" s="35">
        <f t="shared" ref="E161" si="124">E162+E163+E163+E164+E165+E166+E167</f>
        <v>0</v>
      </c>
    </row>
    <row r="162" spans="1:2453" ht="49.5" hidden="1" customHeight="1" x14ac:dyDescent="0.25">
      <c r="A162" s="42" t="s">
        <v>120</v>
      </c>
      <c r="B162" s="34" t="s">
        <v>214</v>
      </c>
      <c r="C162" s="35">
        <v>0</v>
      </c>
      <c r="D162" s="35">
        <v>0</v>
      </c>
      <c r="E162" s="35">
        <v>0</v>
      </c>
    </row>
    <row r="163" spans="1:2453" ht="80.25" hidden="1" customHeight="1" x14ac:dyDescent="0.25">
      <c r="A163" s="42" t="s">
        <v>211</v>
      </c>
      <c r="B163" s="34" t="s">
        <v>212</v>
      </c>
      <c r="C163" s="35"/>
      <c r="D163" s="35"/>
      <c r="E163" s="35"/>
    </row>
    <row r="164" spans="1:2453" ht="114.75" hidden="1" customHeight="1" x14ac:dyDescent="0.25">
      <c r="A164" s="42" t="s">
        <v>124</v>
      </c>
      <c r="B164" s="34" t="s">
        <v>214</v>
      </c>
      <c r="C164" s="35">
        <v>0</v>
      </c>
      <c r="D164" s="35">
        <v>0</v>
      </c>
      <c r="E164" s="35">
        <v>0</v>
      </c>
    </row>
    <row r="165" spans="1:2453" ht="114" hidden="1" customHeight="1" x14ac:dyDescent="0.25">
      <c r="A165" s="42" t="s">
        <v>177</v>
      </c>
      <c r="B165" s="34" t="s">
        <v>215</v>
      </c>
      <c r="C165" s="35">
        <v>0</v>
      </c>
      <c r="D165" s="35">
        <v>0</v>
      </c>
      <c r="E165" s="35">
        <v>0</v>
      </c>
    </row>
    <row r="166" spans="1:2453" ht="89.25" hidden="1" customHeight="1" x14ac:dyDescent="0.25">
      <c r="A166" s="42" t="s">
        <v>179</v>
      </c>
      <c r="B166" s="34" t="s">
        <v>215</v>
      </c>
      <c r="C166" s="35">
        <v>0</v>
      </c>
      <c r="D166" s="35">
        <v>0</v>
      </c>
      <c r="E166" s="35">
        <v>0</v>
      </c>
    </row>
    <row r="167" spans="1:2453" ht="0.75" hidden="1" customHeight="1" x14ac:dyDescent="0.25">
      <c r="A167" s="42" t="s">
        <v>180</v>
      </c>
      <c r="B167" s="34" t="s">
        <v>215</v>
      </c>
      <c r="C167" s="35">
        <v>0</v>
      </c>
      <c r="D167" s="35">
        <v>0</v>
      </c>
      <c r="E167" s="35">
        <v>0</v>
      </c>
    </row>
    <row r="168" spans="1:2453" ht="121.5" hidden="1" customHeight="1" x14ac:dyDescent="0.25">
      <c r="A168" s="42" t="s">
        <v>181</v>
      </c>
      <c r="B168" s="34" t="s">
        <v>182</v>
      </c>
      <c r="C168" s="35">
        <f t="shared" ref="C168:E168" si="125">SUM(C169)</f>
        <v>0</v>
      </c>
      <c r="D168" s="35">
        <f t="shared" si="125"/>
        <v>0</v>
      </c>
      <c r="E168" s="35">
        <f t="shared" si="125"/>
        <v>0</v>
      </c>
    </row>
    <row r="169" spans="1:2453" ht="113.25" hidden="1" customHeight="1" x14ac:dyDescent="0.25">
      <c r="A169" s="42" t="s">
        <v>183</v>
      </c>
      <c r="B169" s="34" t="s">
        <v>182</v>
      </c>
      <c r="C169" s="35">
        <v>0</v>
      </c>
      <c r="D169" s="35">
        <v>0</v>
      </c>
      <c r="E169" s="35">
        <v>0</v>
      </c>
    </row>
    <row r="170" spans="1:2453" ht="45.75" hidden="1" customHeight="1" x14ac:dyDescent="0.25">
      <c r="A170" s="42" t="s">
        <v>276</v>
      </c>
      <c r="B170" s="34" t="s">
        <v>178</v>
      </c>
      <c r="C170" s="35">
        <f t="shared" ref="C170:E170" si="126">SUM(C171)</f>
        <v>0</v>
      </c>
      <c r="D170" s="35">
        <f t="shared" si="126"/>
        <v>0</v>
      </c>
      <c r="E170" s="35">
        <f t="shared" si="126"/>
        <v>0</v>
      </c>
    </row>
    <row r="171" spans="1:2453" ht="133.5" hidden="1" customHeight="1" x14ac:dyDescent="0.25">
      <c r="A171" s="42" t="s">
        <v>275</v>
      </c>
      <c r="B171" s="44" t="s">
        <v>125</v>
      </c>
      <c r="C171" s="35">
        <f t="shared" ref="C171:E171" si="127">SUM(C172)</f>
        <v>0</v>
      </c>
      <c r="D171" s="35">
        <f t="shared" si="127"/>
        <v>0</v>
      </c>
      <c r="E171" s="35">
        <f t="shared" si="127"/>
        <v>0</v>
      </c>
    </row>
    <row r="172" spans="1:2453" ht="141" hidden="1" customHeight="1" x14ac:dyDescent="0.25">
      <c r="A172" s="42" t="s">
        <v>352</v>
      </c>
      <c r="B172" s="44" t="s">
        <v>125</v>
      </c>
      <c r="C172" s="35">
        <v>0</v>
      </c>
      <c r="D172" s="35">
        <v>0</v>
      </c>
      <c r="E172" s="35">
        <v>0</v>
      </c>
    </row>
    <row r="173" spans="1:2453" ht="23.25" customHeight="1" x14ac:dyDescent="0.25">
      <c r="A173" s="45" t="s">
        <v>277</v>
      </c>
      <c r="B173" s="46" t="s">
        <v>421</v>
      </c>
      <c r="C173" s="32">
        <f t="shared" ref="C173:E173" si="128">SUM(C174)</f>
        <v>224640</v>
      </c>
      <c r="D173" s="32">
        <f t="shared" si="128"/>
        <v>224640</v>
      </c>
      <c r="E173" s="32">
        <f t="shared" si="128"/>
        <v>224640</v>
      </c>
    </row>
    <row r="174" spans="1:2453" ht="20.25" customHeight="1" x14ac:dyDescent="0.25">
      <c r="A174" s="47" t="s">
        <v>278</v>
      </c>
      <c r="B174" s="44" t="s">
        <v>422</v>
      </c>
      <c r="C174" s="35">
        <f t="shared" ref="C174:E174" si="129">SUM(C175)</f>
        <v>224640</v>
      </c>
      <c r="D174" s="35">
        <f t="shared" si="129"/>
        <v>224640</v>
      </c>
      <c r="E174" s="35">
        <f t="shared" si="129"/>
        <v>224640</v>
      </c>
    </row>
    <row r="175" spans="1:2453" ht="34.5" customHeight="1" x14ac:dyDescent="0.25">
      <c r="A175" s="47" t="s">
        <v>67</v>
      </c>
      <c r="B175" s="34" t="s">
        <v>423</v>
      </c>
      <c r="C175" s="35">
        <f t="shared" ref="C175" si="130">SUM(C179)</f>
        <v>224640</v>
      </c>
      <c r="D175" s="35">
        <f t="shared" ref="D175" si="131">SUM(D179)</f>
        <v>224640</v>
      </c>
      <c r="E175" s="35">
        <f t="shared" ref="E175" si="132">SUM(E179)</f>
        <v>224640</v>
      </c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  <c r="EM175" s="7"/>
      <c r="EN175" s="7"/>
      <c r="EO175" s="7"/>
      <c r="EP175" s="7"/>
      <c r="EQ175" s="7"/>
      <c r="ER175" s="7"/>
      <c r="ES175" s="7"/>
      <c r="ET175" s="7"/>
      <c r="EU175" s="7"/>
      <c r="EV175" s="7"/>
      <c r="EW175" s="7"/>
      <c r="EX175" s="7"/>
      <c r="EY175" s="7"/>
      <c r="EZ175" s="7"/>
      <c r="FA175" s="7"/>
      <c r="FB175" s="7"/>
      <c r="FC175" s="7"/>
      <c r="FD175" s="7"/>
      <c r="FE175" s="7"/>
      <c r="FF175" s="7"/>
      <c r="FG175" s="7"/>
      <c r="FH175" s="7"/>
      <c r="FI175" s="7"/>
      <c r="FJ175" s="7"/>
      <c r="FK175" s="7"/>
      <c r="FL175" s="7"/>
      <c r="FM175" s="7"/>
      <c r="FN175" s="7"/>
      <c r="FO175" s="7"/>
      <c r="FP175" s="7"/>
      <c r="FQ175" s="7"/>
      <c r="FR175" s="7"/>
      <c r="FS175" s="7"/>
      <c r="FT175" s="7"/>
      <c r="FU175" s="7"/>
      <c r="FV175" s="7"/>
      <c r="FW175" s="7"/>
      <c r="FX175" s="7"/>
      <c r="FY175" s="7"/>
      <c r="FZ175" s="7"/>
      <c r="GA175" s="7"/>
      <c r="GB175" s="7"/>
      <c r="GC175" s="7"/>
      <c r="GD175" s="7"/>
      <c r="GE175" s="7"/>
      <c r="GF175" s="7"/>
      <c r="GG175" s="7"/>
      <c r="GH175" s="7"/>
      <c r="GI175" s="7"/>
      <c r="GJ175" s="7"/>
      <c r="GK175" s="7"/>
      <c r="GL175" s="7"/>
      <c r="GM175" s="7"/>
      <c r="GN175" s="7"/>
      <c r="GO175" s="7"/>
      <c r="GP175" s="7"/>
      <c r="GQ175" s="7"/>
      <c r="GR175" s="7"/>
      <c r="GS175" s="7"/>
      <c r="GT175" s="7"/>
      <c r="GU175" s="7"/>
      <c r="GV175" s="7"/>
      <c r="GW175" s="7"/>
      <c r="GX175" s="7"/>
      <c r="GY175" s="7"/>
      <c r="GZ175" s="7"/>
      <c r="HA175" s="7"/>
      <c r="HB175" s="7"/>
      <c r="HC175" s="7"/>
      <c r="HD175" s="7"/>
      <c r="HE175" s="7"/>
      <c r="HF175" s="7"/>
      <c r="HG175" s="7"/>
      <c r="HH175" s="7"/>
      <c r="HI175" s="7"/>
      <c r="HJ175" s="7"/>
      <c r="HK175" s="7"/>
      <c r="HL175" s="7"/>
      <c r="HM175" s="7"/>
      <c r="HN175" s="7"/>
      <c r="HO175" s="7"/>
      <c r="HP175" s="7"/>
      <c r="HQ175" s="7"/>
      <c r="HR175" s="7"/>
      <c r="HS175" s="7"/>
      <c r="HT175" s="7"/>
      <c r="HU175" s="7"/>
      <c r="HV175" s="7"/>
      <c r="HW175" s="7"/>
      <c r="HX175" s="7"/>
      <c r="HY175" s="7"/>
      <c r="HZ175" s="7"/>
      <c r="IA175" s="7"/>
      <c r="IB175" s="7"/>
      <c r="IC175" s="7"/>
      <c r="ID175" s="7"/>
      <c r="IE175" s="7"/>
      <c r="IF175" s="7"/>
      <c r="IG175" s="7"/>
      <c r="IH175" s="7"/>
      <c r="II175" s="7"/>
      <c r="IJ175" s="7"/>
      <c r="IK175" s="7"/>
      <c r="IL175" s="7"/>
      <c r="IM175" s="7"/>
      <c r="IN175" s="7"/>
      <c r="IO175" s="7"/>
      <c r="IP175" s="7"/>
      <c r="IQ175" s="7"/>
      <c r="IR175" s="7"/>
      <c r="IS175" s="7"/>
      <c r="IT175" s="7"/>
      <c r="IU175" s="7"/>
      <c r="IV175" s="7"/>
      <c r="IW175" s="7"/>
      <c r="IX175" s="7"/>
      <c r="IY175" s="7"/>
      <c r="IZ175" s="7"/>
      <c r="JA175" s="7"/>
      <c r="JB175" s="7"/>
      <c r="JC175" s="7"/>
      <c r="JD175" s="7"/>
      <c r="JE175" s="7"/>
      <c r="JF175" s="7"/>
      <c r="JG175" s="7"/>
      <c r="JH175" s="7"/>
      <c r="JI175" s="7"/>
      <c r="JJ175" s="7"/>
      <c r="JK175" s="7"/>
      <c r="JL175" s="7"/>
      <c r="JM175" s="7"/>
      <c r="JN175" s="7"/>
      <c r="JO175" s="7"/>
      <c r="JP175" s="7"/>
      <c r="JQ175" s="7"/>
      <c r="JR175" s="7"/>
      <c r="JS175" s="7"/>
      <c r="JT175" s="7"/>
      <c r="JU175" s="7"/>
      <c r="JV175" s="7"/>
      <c r="JW175" s="7"/>
      <c r="JX175" s="7"/>
      <c r="JY175" s="7"/>
      <c r="JZ175" s="7"/>
      <c r="KA175" s="7"/>
      <c r="KB175" s="7"/>
      <c r="KC175" s="7"/>
      <c r="KD175" s="7"/>
      <c r="KE175" s="7"/>
      <c r="KF175" s="7"/>
      <c r="KG175" s="7"/>
      <c r="KH175" s="7"/>
      <c r="KI175" s="7"/>
      <c r="KJ175" s="7"/>
      <c r="KK175" s="7"/>
      <c r="KL175" s="7"/>
      <c r="KM175" s="7"/>
      <c r="KN175" s="7"/>
      <c r="KO175" s="7"/>
      <c r="KP175" s="7"/>
      <c r="KQ175" s="7"/>
      <c r="KR175" s="7"/>
      <c r="KS175" s="7"/>
      <c r="KT175" s="7"/>
      <c r="KU175" s="7"/>
      <c r="KV175" s="7"/>
      <c r="KW175" s="7"/>
      <c r="KX175" s="7"/>
      <c r="KY175" s="7"/>
      <c r="KZ175" s="7"/>
      <c r="LA175" s="7"/>
      <c r="LB175" s="7"/>
      <c r="LC175" s="7"/>
      <c r="LD175" s="7"/>
      <c r="LE175" s="7"/>
      <c r="LF175" s="7"/>
      <c r="LG175" s="7"/>
      <c r="LH175" s="7"/>
      <c r="LI175" s="7"/>
      <c r="LJ175" s="7"/>
      <c r="LK175" s="7"/>
      <c r="LL175" s="7"/>
      <c r="LM175" s="7"/>
      <c r="LN175" s="7"/>
      <c r="LO175" s="7"/>
      <c r="LP175" s="7"/>
      <c r="LQ175" s="7"/>
      <c r="LR175" s="7"/>
      <c r="LS175" s="7"/>
      <c r="LT175" s="7"/>
      <c r="LU175" s="7"/>
      <c r="LV175" s="7"/>
      <c r="LW175" s="7"/>
      <c r="LX175" s="7"/>
      <c r="LY175" s="7"/>
      <c r="LZ175" s="7"/>
      <c r="MA175" s="7"/>
      <c r="MB175" s="7"/>
      <c r="MC175" s="7"/>
      <c r="MD175" s="7"/>
      <c r="ME175" s="7"/>
      <c r="MF175" s="7"/>
      <c r="MG175" s="7"/>
      <c r="MH175" s="7"/>
      <c r="MI175" s="7"/>
      <c r="MJ175" s="7"/>
      <c r="MK175" s="7"/>
      <c r="ML175" s="7"/>
      <c r="MM175" s="7"/>
      <c r="MN175" s="7"/>
      <c r="MO175" s="7"/>
      <c r="MP175" s="7"/>
      <c r="MQ175" s="7"/>
      <c r="MR175" s="7"/>
      <c r="MS175" s="7"/>
      <c r="MT175" s="7"/>
      <c r="MU175" s="7"/>
      <c r="MV175" s="7"/>
      <c r="MW175" s="7"/>
      <c r="MX175" s="7"/>
      <c r="MY175" s="7"/>
      <c r="MZ175" s="7"/>
      <c r="NA175" s="7"/>
      <c r="NB175" s="7"/>
      <c r="NC175" s="7"/>
      <c r="ND175" s="7"/>
      <c r="NE175" s="7"/>
      <c r="NF175" s="7"/>
      <c r="NG175" s="7"/>
      <c r="NH175" s="7"/>
      <c r="NI175" s="7"/>
      <c r="NJ175" s="7"/>
      <c r="NK175" s="7"/>
      <c r="NL175" s="7"/>
      <c r="NM175" s="7"/>
      <c r="NN175" s="7"/>
      <c r="NO175" s="7"/>
      <c r="NP175" s="7"/>
      <c r="NQ175" s="7"/>
      <c r="NR175" s="7"/>
      <c r="NS175" s="7"/>
      <c r="NT175" s="7"/>
      <c r="NU175" s="7"/>
      <c r="NV175" s="7"/>
      <c r="NW175" s="7"/>
      <c r="NX175" s="7"/>
      <c r="NY175" s="7"/>
      <c r="NZ175" s="7"/>
      <c r="OA175" s="7"/>
      <c r="OB175" s="7"/>
      <c r="OC175" s="7"/>
      <c r="OD175" s="7"/>
      <c r="OE175" s="7"/>
      <c r="OF175" s="7"/>
      <c r="OG175" s="7"/>
      <c r="OH175" s="7"/>
      <c r="OI175" s="7"/>
      <c r="OJ175" s="7"/>
      <c r="OK175" s="7"/>
      <c r="OL175" s="7"/>
      <c r="OM175" s="7"/>
      <c r="ON175" s="7"/>
      <c r="OO175" s="7"/>
      <c r="OP175" s="7"/>
      <c r="OQ175" s="7"/>
      <c r="OR175" s="7"/>
      <c r="OS175" s="7"/>
      <c r="OT175" s="7"/>
      <c r="OU175" s="7"/>
      <c r="OV175" s="7"/>
      <c r="OW175" s="7"/>
      <c r="OX175" s="7"/>
      <c r="OY175" s="7"/>
      <c r="OZ175" s="7"/>
      <c r="PA175" s="7"/>
      <c r="PB175" s="7"/>
      <c r="PC175" s="7"/>
      <c r="PD175" s="7"/>
      <c r="PE175" s="7"/>
      <c r="PF175" s="7"/>
      <c r="PG175" s="7"/>
      <c r="PH175" s="7"/>
      <c r="PI175" s="7"/>
      <c r="PJ175" s="7"/>
      <c r="PK175" s="7"/>
      <c r="PL175" s="7"/>
      <c r="PM175" s="7"/>
      <c r="PN175" s="7"/>
      <c r="PO175" s="7"/>
      <c r="PP175" s="7"/>
      <c r="PQ175" s="7"/>
      <c r="PR175" s="7"/>
      <c r="PS175" s="7"/>
      <c r="PT175" s="7"/>
      <c r="PU175" s="7"/>
      <c r="PV175" s="7"/>
      <c r="PW175" s="7"/>
      <c r="PX175" s="7"/>
      <c r="PY175" s="7"/>
      <c r="PZ175" s="7"/>
      <c r="QA175" s="7"/>
      <c r="QB175" s="7"/>
      <c r="QC175" s="7"/>
      <c r="QD175" s="7"/>
      <c r="QE175" s="7"/>
      <c r="QF175" s="7"/>
      <c r="QG175" s="7"/>
      <c r="QH175" s="7"/>
      <c r="QI175" s="7"/>
      <c r="QJ175" s="7"/>
      <c r="QK175" s="7"/>
      <c r="QL175" s="7"/>
      <c r="QM175" s="7"/>
      <c r="QN175" s="7"/>
      <c r="QO175" s="7"/>
      <c r="QP175" s="7"/>
      <c r="QQ175" s="7"/>
      <c r="QR175" s="7"/>
      <c r="QS175" s="7"/>
      <c r="QT175" s="7"/>
      <c r="QU175" s="7"/>
      <c r="QV175" s="7"/>
      <c r="QW175" s="7"/>
      <c r="QX175" s="7"/>
      <c r="QY175" s="7"/>
      <c r="QZ175" s="7"/>
      <c r="RA175" s="7"/>
      <c r="RB175" s="7"/>
      <c r="RC175" s="7"/>
      <c r="RD175" s="7"/>
      <c r="RE175" s="7"/>
      <c r="RF175" s="7"/>
      <c r="RG175" s="7"/>
      <c r="RH175" s="7"/>
      <c r="RI175" s="7"/>
      <c r="RJ175" s="7"/>
      <c r="RK175" s="7"/>
      <c r="RL175" s="7"/>
      <c r="RM175" s="7"/>
      <c r="RN175" s="7"/>
      <c r="RO175" s="7"/>
      <c r="RP175" s="7"/>
      <c r="RQ175" s="7"/>
      <c r="RR175" s="7"/>
      <c r="RS175" s="7"/>
      <c r="RT175" s="7"/>
      <c r="RU175" s="7"/>
      <c r="RV175" s="7"/>
      <c r="RW175" s="7"/>
      <c r="RX175" s="7"/>
      <c r="RY175" s="7"/>
      <c r="RZ175" s="7"/>
      <c r="SA175" s="7"/>
      <c r="SB175" s="7"/>
      <c r="SC175" s="7"/>
      <c r="SD175" s="7"/>
      <c r="SE175" s="7"/>
      <c r="SF175" s="7"/>
      <c r="SG175" s="7"/>
      <c r="SH175" s="7"/>
      <c r="SI175" s="7"/>
      <c r="SJ175" s="7"/>
      <c r="SK175" s="7"/>
      <c r="SL175" s="7"/>
      <c r="SM175" s="7"/>
      <c r="SN175" s="7"/>
      <c r="SO175" s="7"/>
      <c r="SP175" s="7"/>
      <c r="SQ175" s="7"/>
      <c r="SR175" s="7"/>
      <c r="SS175" s="7"/>
      <c r="ST175" s="7"/>
      <c r="SU175" s="7"/>
      <c r="SV175" s="7"/>
      <c r="SW175" s="7"/>
      <c r="SX175" s="7"/>
      <c r="SY175" s="7"/>
      <c r="SZ175" s="7"/>
      <c r="TA175" s="7"/>
      <c r="TB175" s="7"/>
      <c r="TC175" s="7"/>
      <c r="TD175" s="7"/>
      <c r="TE175" s="7"/>
      <c r="TF175" s="7"/>
      <c r="TG175" s="7"/>
      <c r="TH175" s="7"/>
      <c r="TI175" s="7"/>
      <c r="TJ175" s="7"/>
      <c r="TK175" s="7"/>
      <c r="TL175" s="7"/>
      <c r="TM175" s="7"/>
      <c r="TN175" s="7"/>
      <c r="TO175" s="7"/>
      <c r="TP175" s="7"/>
      <c r="TQ175" s="7"/>
      <c r="TR175" s="7"/>
      <c r="TS175" s="7"/>
      <c r="TT175" s="7"/>
      <c r="TU175" s="7"/>
      <c r="TV175" s="7"/>
      <c r="TW175" s="7"/>
      <c r="TX175" s="7"/>
      <c r="TY175" s="7"/>
      <c r="TZ175" s="7"/>
      <c r="UA175" s="7"/>
      <c r="UB175" s="7"/>
      <c r="UC175" s="7"/>
      <c r="UD175" s="7"/>
      <c r="UE175" s="7"/>
      <c r="UF175" s="7"/>
      <c r="UG175" s="7"/>
      <c r="UH175" s="7"/>
      <c r="UI175" s="7"/>
      <c r="UJ175" s="7"/>
      <c r="UK175" s="7"/>
      <c r="UL175" s="7"/>
      <c r="UM175" s="7"/>
      <c r="UN175" s="7"/>
      <c r="UO175" s="7"/>
      <c r="UP175" s="7"/>
      <c r="UQ175" s="7"/>
      <c r="UR175" s="7"/>
      <c r="US175" s="7"/>
      <c r="UT175" s="7"/>
      <c r="UU175" s="7"/>
      <c r="UV175" s="7"/>
      <c r="UW175" s="7"/>
      <c r="UX175" s="7"/>
      <c r="UY175" s="7"/>
      <c r="UZ175" s="7"/>
      <c r="VA175" s="7"/>
      <c r="VB175" s="7"/>
      <c r="VC175" s="7"/>
      <c r="VD175" s="7"/>
      <c r="VE175" s="7"/>
      <c r="VF175" s="7"/>
      <c r="VG175" s="7"/>
      <c r="VH175" s="7"/>
      <c r="VI175" s="7"/>
      <c r="VJ175" s="7"/>
      <c r="VK175" s="7"/>
      <c r="VL175" s="7"/>
      <c r="VM175" s="7"/>
      <c r="VN175" s="7"/>
      <c r="VO175" s="7"/>
      <c r="VP175" s="7"/>
      <c r="VQ175" s="7"/>
      <c r="VR175" s="7"/>
      <c r="VS175" s="7"/>
      <c r="VT175" s="7"/>
      <c r="VU175" s="7"/>
      <c r="VV175" s="7"/>
      <c r="VW175" s="7"/>
      <c r="VX175" s="7"/>
      <c r="VY175" s="7"/>
      <c r="VZ175" s="7"/>
      <c r="WA175" s="7"/>
      <c r="WB175" s="7"/>
      <c r="WC175" s="7"/>
      <c r="WD175" s="7"/>
      <c r="WE175" s="7"/>
      <c r="WF175" s="7"/>
      <c r="WG175" s="7"/>
      <c r="WH175" s="7"/>
      <c r="WI175" s="7"/>
      <c r="WJ175" s="7"/>
      <c r="WK175" s="7"/>
      <c r="WL175" s="7"/>
      <c r="WM175" s="7"/>
      <c r="WN175" s="7"/>
      <c r="WO175" s="7"/>
      <c r="WP175" s="7"/>
      <c r="WQ175" s="7"/>
      <c r="WR175" s="7"/>
      <c r="WS175" s="7"/>
      <c r="WT175" s="7"/>
      <c r="WU175" s="7"/>
      <c r="WV175" s="7"/>
      <c r="WW175" s="7"/>
      <c r="WX175" s="7"/>
      <c r="WY175" s="7"/>
      <c r="WZ175" s="7"/>
      <c r="XA175" s="7"/>
      <c r="XB175" s="7"/>
      <c r="XC175" s="7"/>
      <c r="XD175" s="7"/>
      <c r="XE175" s="7"/>
      <c r="XF175" s="7"/>
      <c r="XG175" s="7"/>
      <c r="XH175" s="7"/>
      <c r="XI175" s="7"/>
      <c r="XJ175" s="7"/>
      <c r="XK175" s="7"/>
      <c r="XL175" s="7"/>
      <c r="XM175" s="7"/>
      <c r="XN175" s="7"/>
      <c r="XO175" s="7"/>
      <c r="XP175" s="7"/>
      <c r="XQ175" s="7"/>
      <c r="XR175" s="7"/>
      <c r="XS175" s="7"/>
      <c r="XT175" s="7"/>
      <c r="XU175" s="7"/>
      <c r="XV175" s="7"/>
      <c r="XW175" s="7"/>
      <c r="XX175" s="7"/>
      <c r="XY175" s="7"/>
      <c r="XZ175" s="7"/>
      <c r="YA175" s="7"/>
      <c r="YB175" s="7"/>
      <c r="YC175" s="7"/>
      <c r="YD175" s="7"/>
      <c r="YE175" s="7"/>
      <c r="YF175" s="7"/>
      <c r="YG175" s="7"/>
      <c r="YH175" s="7"/>
      <c r="YI175" s="7"/>
      <c r="YJ175" s="7"/>
      <c r="YK175" s="7"/>
      <c r="YL175" s="7"/>
      <c r="YM175" s="7"/>
      <c r="YN175" s="7"/>
      <c r="YO175" s="7"/>
      <c r="YP175" s="7"/>
      <c r="YQ175" s="7"/>
      <c r="YR175" s="7"/>
      <c r="YS175" s="7"/>
      <c r="YT175" s="7"/>
      <c r="YU175" s="7"/>
      <c r="YV175" s="7"/>
      <c r="YW175" s="7"/>
      <c r="YX175" s="7"/>
      <c r="YY175" s="7"/>
      <c r="YZ175" s="7"/>
      <c r="ZA175" s="7"/>
      <c r="ZB175" s="7"/>
      <c r="ZC175" s="7"/>
      <c r="ZD175" s="7"/>
      <c r="ZE175" s="7"/>
      <c r="ZF175" s="7"/>
      <c r="ZG175" s="7"/>
      <c r="ZH175" s="7"/>
      <c r="ZI175" s="7"/>
      <c r="ZJ175" s="7"/>
      <c r="ZK175" s="7"/>
      <c r="ZL175" s="7"/>
      <c r="ZM175" s="7"/>
      <c r="ZN175" s="7"/>
      <c r="ZO175" s="7"/>
      <c r="ZP175" s="7"/>
      <c r="ZQ175" s="7"/>
      <c r="ZR175" s="7"/>
      <c r="ZS175" s="7"/>
      <c r="ZT175" s="7"/>
      <c r="ZU175" s="7"/>
      <c r="ZV175" s="7"/>
      <c r="ZW175" s="7"/>
      <c r="ZX175" s="7"/>
      <c r="ZY175" s="7"/>
      <c r="ZZ175" s="7"/>
      <c r="AAA175" s="7"/>
      <c r="AAB175" s="7"/>
      <c r="AAC175" s="7"/>
      <c r="AAD175" s="7"/>
      <c r="AAE175" s="7"/>
      <c r="AAF175" s="7"/>
      <c r="AAG175" s="7"/>
      <c r="AAH175" s="7"/>
      <c r="AAI175" s="7"/>
      <c r="AAJ175" s="7"/>
      <c r="AAK175" s="7"/>
      <c r="AAL175" s="7"/>
      <c r="AAM175" s="7"/>
      <c r="AAN175" s="7"/>
      <c r="AAO175" s="7"/>
      <c r="AAP175" s="7"/>
      <c r="AAQ175" s="7"/>
      <c r="AAR175" s="7"/>
      <c r="AAS175" s="7"/>
      <c r="AAT175" s="7"/>
      <c r="AAU175" s="7"/>
      <c r="AAV175" s="7"/>
      <c r="AAW175" s="7"/>
      <c r="AAX175" s="7"/>
      <c r="AAY175" s="7"/>
      <c r="AAZ175" s="7"/>
      <c r="ABA175" s="7"/>
      <c r="ABB175" s="7"/>
      <c r="ABC175" s="7"/>
      <c r="ABD175" s="7"/>
      <c r="ABE175" s="7"/>
      <c r="ABF175" s="7"/>
      <c r="ABG175" s="7"/>
      <c r="ABH175" s="7"/>
      <c r="ABI175" s="7"/>
      <c r="ABJ175" s="7"/>
      <c r="ABK175" s="7"/>
      <c r="ABL175" s="7"/>
      <c r="ABM175" s="7"/>
      <c r="ABN175" s="7"/>
      <c r="ABO175" s="7"/>
      <c r="ABP175" s="7"/>
      <c r="ABQ175" s="7"/>
      <c r="ABR175" s="7"/>
      <c r="ABS175" s="7"/>
      <c r="ABT175" s="7"/>
      <c r="ABU175" s="7"/>
      <c r="ABV175" s="7"/>
      <c r="ABW175" s="7"/>
      <c r="ABX175" s="7"/>
      <c r="ABY175" s="7"/>
      <c r="ABZ175" s="7"/>
      <c r="ACA175" s="7"/>
      <c r="ACB175" s="7"/>
      <c r="ACC175" s="7"/>
      <c r="ACD175" s="7"/>
      <c r="ACE175" s="7"/>
      <c r="ACF175" s="7"/>
      <c r="ACG175" s="7"/>
      <c r="ACH175" s="7"/>
      <c r="ACI175" s="7"/>
      <c r="ACJ175" s="7"/>
      <c r="ACK175" s="7"/>
      <c r="ACL175" s="7"/>
      <c r="ACM175" s="7"/>
      <c r="ACN175" s="7"/>
      <c r="ACO175" s="7"/>
      <c r="ACP175" s="7"/>
      <c r="ACQ175" s="7"/>
      <c r="ACR175" s="7"/>
      <c r="ACS175" s="7"/>
      <c r="ACT175" s="7"/>
      <c r="ACU175" s="7"/>
      <c r="ACV175" s="7"/>
      <c r="ACW175" s="7"/>
      <c r="ACX175" s="7"/>
      <c r="ACY175" s="7"/>
      <c r="ACZ175" s="7"/>
      <c r="ADA175" s="7"/>
      <c r="ADB175" s="7"/>
      <c r="ADC175" s="7"/>
      <c r="ADD175" s="7"/>
      <c r="ADE175" s="7"/>
      <c r="ADF175" s="7"/>
      <c r="ADG175" s="7"/>
      <c r="ADH175" s="7"/>
      <c r="ADI175" s="7"/>
      <c r="ADJ175" s="7"/>
      <c r="ADK175" s="7"/>
      <c r="ADL175" s="7"/>
      <c r="ADM175" s="7"/>
      <c r="ADN175" s="7"/>
      <c r="ADO175" s="7"/>
      <c r="ADP175" s="7"/>
      <c r="ADQ175" s="7"/>
      <c r="ADR175" s="7"/>
      <c r="ADS175" s="7"/>
      <c r="ADT175" s="7"/>
      <c r="ADU175" s="7"/>
      <c r="ADV175" s="7"/>
      <c r="ADW175" s="7"/>
      <c r="ADX175" s="7"/>
      <c r="ADY175" s="7"/>
      <c r="ADZ175" s="7"/>
      <c r="AEA175" s="7"/>
      <c r="AEB175" s="7"/>
      <c r="AEC175" s="7"/>
      <c r="AED175" s="7"/>
      <c r="AEE175" s="7"/>
      <c r="AEF175" s="7"/>
      <c r="AEG175" s="7"/>
      <c r="AEH175" s="7"/>
      <c r="AEI175" s="7"/>
      <c r="AEJ175" s="7"/>
      <c r="AEK175" s="7"/>
      <c r="AEL175" s="7"/>
      <c r="AEM175" s="7"/>
      <c r="AEN175" s="7"/>
      <c r="AEO175" s="7"/>
      <c r="AEP175" s="7"/>
      <c r="AEQ175" s="7"/>
      <c r="AER175" s="7"/>
      <c r="AES175" s="7"/>
      <c r="AET175" s="7"/>
      <c r="AEU175" s="7"/>
      <c r="AEV175" s="7"/>
      <c r="AEW175" s="7"/>
      <c r="AEX175" s="7"/>
      <c r="AEY175" s="7"/>
      <c r="AEZ175" s="7"/>
      <c r="AFA175" s="7"/>
      <c r="AFB175" s="7"/>
      <c r="AFC175" s="7"/>
      <c r="AFD175" s="7"/>
      <c r="AFE175" s="7"/>
      <c r="AFF175" s="7"/>
      <c r="AFG175" s="7"/>
      <c r="AFH175" s="7"/>
      <c r="AFI175" s="7"/>
      <c r="AFJ175" s="7"/>
      <c r="AFK175" s="7"/>
      <c r="AFL175" s="7"/>
      <c r="AFM175" s="7"/>
      <c r="AFN175" s="7"/>
      <c r="AFO175" s="7"/>
      <c r="AFP175" s="7"/>
      <c r="AFQ175" s="7"/>
      <c r="AFR175" s="7"/>
      <c r="AFS175" s="7"/>
      <c r="AFT175" s="7"/>
      <c r="AFU175" s="7"/>
      <c r="AFV175" s="7"/>
      <c r="AFW175" s="7"/>
      <c r="AFX175" s="7"/>
      <c r="AFY175" s="7"/>
      <c r="AFZ175" s="7"/>
      <c r="AGA175" s="7"/>
      <c r="AGB175" s="7"/>
      <c r="AGC175" s="7"/>
      <c r="AGD175" s="7"/>
      <c r="AGE175" s="7"/>
      <c r="AGF175" s="7"/>
      <c r="AGG175" s="7"/>
      <c r="AGH175" s="7"/>
      <c r="AGI175" s="7"/>
      <c r="AGJ175" s="7"/>
      <c r="AGK175" s="7"/>
      <c r="AGL175" s="7"/>
      <c r="AGM175" s="7"/>
      <c r="AGN175" s="7"/>
      <c r="AGO175" s="7"/>
      <c r="AGP175" s="7"/>
      <c r="AGQ175" s="7"/>
      <c r="AGR175" s="7"/>
      <c r="AGS175" s="7"/>
      <c r="AGT175" s="7"/>
      <c r="AGU175" s="7"/>
      <c r="AGV175" s="7"/>
      <c r="AGW175" s="7"/>
      <c r="AGX175" s="7"/>
      <c r="AGY175" s="7"/>
      <c r="AGZ175" s="7"/>
      <c r="AHA175" s="7"/>
      <c r="AHB175" s="7"/>
      <c r="AHC175" s="7"/>
      <c r="AHD175" s="7"/>
      <c r="AHE175" s="7"/>
      <c r="AHF175" s="7"/>
      <c r="AHG175" s="7"/>
      <c r="AHH175" s="7"/>
      <c r="AHI175" s="7"/>
      <c r="AHJ175" s="7"/>
      <c r="AHK175" s="7"/>
      <c r="AHL175" s="7"/>
      <c r="AHM175" s="7"/>
      <c r="AHN175" s="7"/>
      <c r="AHO175" s="7"/>
      <c r="AHP175" s="7"/>
      <c r="AHQ175" s="7"/>
      <c r="AHR175" s="7"/>
      <c r="AHS175" s="7"/>
      <c r="AHT175" s="7"/>
      <c r="AHU175" s="7"/>
      <c r="AHV175" s="7"/>
      <c r="AHW175" s="7"/>
      <c r="AHX175" s="7"/>
      <c r="AHY175" s="7"/>
      <c r="AHZ175" s="7"/>
      <c r="AIA175" s="7"/>
      <c r="AIB175" s="7"/>
      <c r="AIC175" s="7"/>
      <c r="AID175" s="7"/>
      <c r="AIE175" s="7"/>
      <c r="AIF175" s="7"/>
      <c r="AIG175" s="7"/>
      <c r="AIH175" s="7"/>
      <c r="AII175" s="7"/>
      <c r="AIJ175" s="7"/>
      <c r="AIK175" s="7"/>
      <c r="AIL175" s="7"/>
      <c r="AIM175" s="7"/>
      <c r="AIN175" s="7"/>
      <c r="AIO175" s="7"/>
      <c r="AIP175" s="7"/>
      <c r="AIQ175" s="7"/>
      <c r="AIR175" s="7"/>
      <c r="AIS175" s="7"/>
      <c r="AIT175" s="7"/>
      <c r="AIU175" s="7"/>
      <c r="AIV175" s="7"/>
      <c r="AIW175" s="7"/>
      <c r="AIX175" s="7"/>
      <c r="AIY175" s="7"/>
      <c r="AIZ175" s="7"/>
      <c r="AJA175" s="7"/>
      <c r="AJB175" s="7"/>
      <c r="AJC175" s="7"/>
      <c r="AJD175" s="7"/>
      <c r="AJE175" s="7"/>
      <c r="AJF175" s="7"/>
      <c r="AJG175" s="7"/>
      <c r="AJH175" s="7"/>
      <c r="AJI175" s="7"/>
      <c r="AJJ175" s="7"/>
      <c r="AJK175" s="7"/>
      <c r="AJL175" s="7"/>
      <c r="AJM175" s="7"/>
      <c r="AJN175" s="7"/>
      <c r="AJO175" s="7"/>
      <c r="AJP175" s="7"/>
      <c r="AJQ175" s="7"/>
      <c r="AJR175" s="7"/>
      <c r="AJS175" s="7"/>
      <c r="AJT175" s="7"/>
      <c r="AJU175" s="7"/>
      <c r="AJV175" s="7"/>
      <c r="AJW175" s="7"/>
      <c r="AJX175" s="7"/>
      <c r="AJY175" s="7"/>
      <c r="AJZ175" s="7"/>
      <c r="AKA175" s="7"/>
      <c r="AKB175" s="7"/>
      <c r="AKC175" s="7"/>
      <c r="AKD175" s="7"/>
      <c r="AKE175" s="7"/>
      <c r="AKF175" s="7"/>
      <c r="AKG175" s="7"/>
      <c r="AKH175" s="7"/>
      <c r="AKI175" s="7"/>
      <c r="AKJ175" s="7"/>
      <c r="AKK175" s="7"/>
      <c r="AKL175" s="7"/>
      <c r="AKM175" s="7"/>
      <c r="AKN175" s="7"/>
      <c r="AKO175" s="7"/>
      <c r="AKP175" s="7"/>
      <c r="AKQ175" s="7"/>
      <c r="AKR175" s="7"/>
      <c r="AKS175" s="7"/>
      <c r="AKT175" s="7"/>
      <c r="AKU175" s="7"/>
      <c r="AKV175" s="7"/>
      <c r="AKW175" s="7"/>
      <c r="AKX175" s="7"/>
      <c r="AKY175" s="7"/>
      <c r="AKZ175" s="7"/>
      <c r="ALA175" s="7"/>
      <c r="ALB175" s="7"/>
      <c r="ALC175" s="7"/>
      <c r="ALD175" s="7"/>
      <c r="ALE175" s="7"/>
      <c r="ALF175" s="7"/>
      <c r="ALG175" s="7"/>
      <c r="ALH175" s="7"/>
      <c r="ALI175" s="7"/>
      <c r="ALJ175" s="7"/>
      <c r="ALK175" s="7"/>
      <c r="ALL175" s="7"/>
      <c r="ALM175" s="7"/>
      <c r="ALN175" s="7"/>
      <c r="ALO175" s="7"/>
      <c r="ALP175" s="7"/>
      <c r="ALQ175" s="7"/>
      <c r="ALR175" s="7"/>
      <c r="ALS175" s="7"/>
      <c r="ALT175" s="7"/>
      <c r="ALU175" s="7"/>
      <c r="ALV175" s="7"/>
      <c r="ALW175" s="7"/>
      <c r="ALX175" s="7"/>
      <c r="ALY175" s="7"/>
      <c r="ALZ175" s="7"/>
      <c r="AMA175" s="7"/>
      <c r="AMB175" s="7"/>
      <c r="AMC175" s="7"/>
      <c r="AMD175" s="7"/>
      <c r="AME175" s="7"/>
      <c r="AMF175" s="7"/>
      <c r="AMG175" s="7"/>
      <c r="AMH175" s="7"/>
      <c r="AMI175" s="7"/>
      <c r="AMJ175" s="7"/>
      <c r="AMK175" s="7"/>
      <c r="AML175" s="7"/>
      <c r="AMM175" s="7"/>
      <c r="AMN175" s="7"/>
      <c r="AMO175" s="7"/>
      <c r="AMP175" s="7"/>
      <c r="AMQ175" s="7"/>
      <c r="AMR175" s="7"/>
      <c r="AMS175" s="7"/>
      <c r="AMT175" s="7"/>
      <c r="AMU175" s="7"/>
      <c r="AMV175" s="7"/>
      <c r="AMW175" s="7"/>
      <c r="AMX175" s="7"/>
      <c r="AMY175" s="7"/>
      <c r="AMZ175" s="7"/>
      <c r="ANA175" s="7"/>
      <c r="ANB175" s="7"/>
      <c r="ANC175" s="7"/>
      <c r="AND175" s="7"/>
      <c r="ANE175" s="7"/>
      <c r="ANF175" s="7"/>
      <c r="ANG175" s="7"/>
      <c r="ANH175" s="7"/>
      <c r="ANI175" s="7"/>
      <c r="ANJ175" s="7"/>
      <c r="ANK175" s="7"/>
      <c r="ANL175" s="7"/>
      <c r="ANM175" s="7"/>
      <c r="ANN175" s="7"/>
      <c r="ANO175" s="7"/>
      <c r="ANP175" s="7"/>
      <c r="ANQ175" s="7"/>
      <c r="ANR175" s="7"/>
      <c r="ANS175" s="7"/>
      <c r="ANT175" s="7"/>
      <c r="ANU175" s="7"/>
      <c r="ANV175" s="7"/>
      <c r="ANW175" s="7"/>
      <c r="ANX175" s="7"/>
      <c r="ANY175" s="7"/>
      <c r="ANZ175" s="7"/>
      <c r="AOA175" s="7"/>
      <c r="AOB175" s="7"/>
      <c r="AOC175" s="7"/>
      <c r="AOD175" s="7"/>
      <c r="AOE175" s="7"/>
      <c r="AOF175" s="7"/>
      <c r="AOG175" s="7"/>
      <c r="AOH175" s="7"/>
      <c r="AOI175" s="7"/>
      <c r="AOJ175" s="7"/>
      <c r="AOK175" s="7"/>
      <c r="AOL175" s="7"/>
      <c r="AOM175" s="7"/>
      <c r="AON175" s="7"/>
      <c r="AOO175" s="7"/>
      <c r="AOP175" s="7"/>
      <c r="AOQ175" s="7"/>
      <c r="AOR175" s="7"/>
      <c r="AOS175" s="7"/>
      <c r="AOT175" s="7"/>
      <c r="AOU175" s="7"/>
      <c r="AOV175" s="7"/>
      <c r="AOW175" s="7"/>
      <c r="AOX175" s="7"/>
      <c r="AOY175" s="7"/>
      <c r="AOZ175" s="7"/>
      <c r="APA175" s="7"/>
      <c r="APB175" s="7"/>
      <c r="APC175" s="7"/>
      <c r="APD175" s="7"/>
      <c r="APE175" s="7"/>
      <c r="APF175" s="7"/>
      <c r="APG175" s="7"/>
      <c r="APH175" s="7"/>
      <c r="API175" s="7"/>
      <c r="APJ175" s="7"/>
      <c r="APK175" s="7"/>
      <c r="APL175" s="7"/>
      <c r="APM175" s="7"/>
      <c r="APN175" s="7"/>
      <c r="APO175" s="7"/>
      <c r="APP175" s="7"/>
      <c r="APQ175" s="7"/>
      <c r="APR175" s="7"/>
      <c r="APS175" s="7"/>
      <c r="APT175" s="7"/>
      <c r="APU175" s="7"/>
      <c r="APV175" s="7"/>
      <c r="APW175" s="7"/>
      <c r="APX175" s="7"/>
      <c r="APY175" s="7"/>
      <c r="APZ175" s="7"/>
      <c r="AQA175" s="7"/>
      <c r="AQB175" s="7"/>
      <c r="AQC175" s="7"/>
      <c r="AQD175" s="7"/>
      <c r="AQE175" s="7"/>
      <c r="AQF175" s="7"/>
      <c r="AQG175" s="7"/>
      <c r="AQH175" s="7"/>
      <c r="AQI175" s="7"/>
      <c r="AQJ175" s="7"/>
      <c r="AQK175" s="7"/>
      <c r="AQL175" s="7"/>
      <c r="AQM175" s="7"/>
      <c r="AQN175" s="7"/>
      <c r="AQO175" s="7"/>
      <c r="AQP175" s="7"/>
      <c r="AQQ175" s="7"/>
      <c r="AQR175" s="7"/>
      <c r="AQS175" s="7"/>
      <c r="AQT175" s="7"/>
      <c r="AQU175" s="7"/>
      <c r="AQV175" s="7"/>
      <c r="AQW175" s="7"/>
      <c r="AQX175" s="7"/>
      <c r="AQY175" s="7"/>
      <c r="AQZ175" s="7"/>
      <c r="ARA175" s="7"/>
      <c r="ARB175" s="7"/>
      <c r="ARC175" s="7"/>
      <c r="ARD175" s="7"/>
      <c r="ARE175" s="7"/>
      <c r="ARF175" s="7"/>
      <c r="ARG175" s="7"/>
      <c r="ARH175" s="7"/>
      <c r="ARI175" s="7"/>
      <c r="ARJ175" s="7"/>
      <c r="ARK175" s="7"/>
      <c r="ARL175" s="7"/>
      <c r="ARM175" s="7"/>
      <c r="ARN175" s="7"/>
      <c r="ARO175" s="7"/>
      <c r="ARP175" s="7"/>
      <c r="ARQ175" s="7"/>
      <c r="ARR175" s="7"/>
      <c r="ARS175" s="7"/>
      <c r="ART175" s="7"/>
      <c r="ARU175" s="7"/>
      <c r="ARV175" s="7"/>
      <c r="ARW175" s="7"/>
      <c r="ARX175" s="7"/>
      <c r="ARY175" s="7"/>
      <c r="ARZ175" s="7"/>
      <c r="ASA175" s="7"/>
      <c r="ASB175" s="7"/>
      <c r="ASC175" s="7"/>
      <c r="ASD175" s="7"/>
      <c r="ASE175" s="7"/>
      <c r="ASF175" s="7"/>
      <c r="ASG175" s="7"/>
      <c r="ASH175" s="7"/>
      <c r="ASI175" s="7"/>
      <c r="ASJ175" s="7"/>
      <c r="ASK175" s="7"/>
      <c r="ASL175" s="7"/>
      <c r="ASM175" s="7"/>
      <c r="ASN175" s="7"/>
      <c r="ASO175" s="7"/>
      <c r="ASP175" s="7"/>
      <c r="ASQ175" s="7"/>
      <c r="ASR175" s="7"/>
      <c r="ASS175" s="7"/>
      <c r="AST175" s="7"/>
      <c r="ASU175" s="7"/>
      <c r="ASV175" s="7"/>
      <c r="ASW175" s="7"/>
      <c r="ASX175" s="7"/>
      <c r="ASY175" s="7"/>
      <c r="ASZ175" s="7"/>
      <c r="ATA175" s="7"/>
      <c r="ATB175" s="7"/>
      <c r="ATC175" s="7"/>
      <c r="ATD175" s="7"/>
      <c r="ATE175" s="7"/>
      <c r="ATF175" s="7"/>
      <c r="ATG175" s="7"/>
      <c r="ATH175" s="7"/>
      <c r="ATI175" s="7"/>
      <c r="ATJ175" s="7"/>
      <c r="ATK175" s="7"/>
      <c r="ATL175" s="7"/>
      <c r="ATM175" s="7"/>
      <c r="ATN175" s="7"/>
      <c r="ATO175" s="7"/>
      <c r="ATP175" s="7"/>
      <c r="ATQ175" s="7"/>
      <c r="ATR175" s="7"/>
      <c r="ATS175" s="7"/>
      <c r="ATT175" s="7"/>
      <c r="ATU175" s="7"/>
      <c r="ATV175" s="7"/>
      <c r="ATW175" s="7"/>
      <c r="ATX175" s="7"/>
      <c r="ATY175" s="7"/>
      <c r="ATZ175" s="7"/>
      <c r="AUA175" s="7"/>
      <c r="AUB175" s="7"/>
      <c r="AUC175" s="7"/>
      <c r="AUD175" s="7"/>
      <c r="AUE175" s="7"/>
      <c r="AUF175" s="7"/>
      <c r="AUG175" s="7"/>
      <c r="AUH175" s="7"/>
      <c r="AUI175" s="7"/>
      <c r="AUJ175" s="7"/>
      <c r="AUK175" s="7"/>
      <c r="AUL175" s="7"/>
      <c r="AUM175" s="7"/>
      <c r="AUN175" s="7"/>
      <c r="AUO175" s="7"/>
      <c r="AUP175" s="7"/>
      <c r="AUQ175" s="7"/>
      <c r="AUR175" s="7"/>
      <c r="AUS175" s="7"/>
      <c r="AUT175" s="7"/>
      <c r="AUU175" s="7"/>
      <c r="AUV175" s="7"/>
      <c r="AUW175" s="7"/>
      <c r="AUX175" s="7"/>
      <c r="AUY175" s="7"/>
      <c r="AUZ175" s="7"/>
      <c r="AVA175" s="7"/>
      <c r="AVB175" s="7"/>
      <c r="AVC175" s="7"/>
      <c r="AVD175" s="7"/>
      <c r="AVE175" s="7"/>
      <c r="AVF175" s="7"/>
      <c r="AVG175" s="7"/>
      <c r="AVH175" s="7"/>
      <c r="AVI175" s="7"/>
      <c r="AVJ175" s="7"/>
      <c r="AVK175" s="7"/>
      <c r="AVL175" s="7"/>
      <c r="AVM175" s="7"/>
      <c r="AVN175" s="7"/>
      <c r="AVO175" s="7"/>
      <c r="AVP175" s="7"/>
      <c r="AVQ175" s="7"/>
      <c r="AVR175" s="7"/>
      <c r="AVS175" s="7"/>
      <c r="AVT175" s="7"/>
      <c r="AVU175" s="7"/>
      <c r="AVV175" s="7"/>
      <c r="AVW175" s="7"/>
      <c r="AVX175" s="7"/>
      <c r="AVY175" s="7"/>
      <c r="AVZ175" s="7"/>
      <c r="AWA175" s="7"/>
      <c r="AWB175" s="7"/>
      <c r="AWC175" s="7"/>
      <c r="AWD175" s="7"/>
      <c r="AWE175" s="7"/>
      <c r="AWF175" s="7"/>
      <c r="AWG175" s="7"/>
      <c r="AWH175" s="7"/>
      <c r="AWI175" s="7"/>
      <c r="AWJ175" s="7"/>
      <c r="AWK175" s="7"/>
      <c r="AWL175" s="7"/>
      <c r="AWM175" s="7"/>
      <c r="AWN175" s="7"/>
      <c r="AWO175" s="7"/>
      <c r="AWP175" s="7"/>
      <c r="AWQ175" s="7"/>
      <c r="AWR175" s="7"/>
      <c r="AWS175" s="7"/>
      <c r="AWT175" s="7"/>
      <c r="AWU175" s="7"/>
      <c r="AWV175" s="7"/>
      <c r="AWW175" s="7"/>
      <c r="AWX175" s="7"/>
      <c r="AWY175" s="7"/>
      <c r="AWZ175" s="7"/>
      <c r="AXA175" s="7"/>
      <c r="AXB175" s="7"/>
      <c r="AXC175" s="7"/>
      <c r="AXD175" s="7"/>
      <c r="AXE175" s="7"/>
      <c r="AXF175" s="7"/>
      <c r="AXG175" s="7"/>
      <c r="AXH175" s="7"/>
      <c r="AXI175" s="7"/>
      <c r="AXJ175" s="7"/>
      <c r="AXK175" s="7"/>
      <c r="AXL175" s="7"/>
      <c r="AXM175" s="7"/>
      <c r="AXN175" s="7"/>
      <c r="AXO175" s="7"/>
      <c r="AXP175" s="7"/>
      <c r="AXQ175" s="7"/>
      <c r="AXR175" s="7"/>
      <c r="AXS175" s="7"/>
      <c r="AXT175" s="7"/>
      <c r="AXU175" s="7"/>
      <c r="AXV175" s="7"/>
      <c r="AXW175" s="7"/>
      <c r="AXX175" s="7"/>
      <c r="AXY175" s="7"/>
      <c r="AXZ175" s="7"/>
      <c r="AYA175" s="7"/>
      <c r="AYB175" s="7"/>
      <c r="AYC175" s="7"/>
      <c r="AYD175" s="7"/>
      <c r="AYE175" s="7"/>
      <c r="AYF175" s="7"/>
      <c r="AYG175" s="7"/>
      <c r="AYH175" s="7"/>
      <c r="AYI175" s="7"/>
      <c r="AYJ175" s="7"/>
      <c r="AYK175" s="7"/>
      <c r="AYL175" s="7"/>
      <c r="AYM175" s="7"/>
      <c r="AYN175" s="7"/>
      <c r="AYO175" s="7"/>
      <c r="AYP175" s="7"/>
      <c r="AYQ175" s="7"/>
      <c r="AYR175" s="7"/>
      <c r="AYS175" s="7"/>
      <c r="AYT175" s="7"/>
      <c r="AYU175" s="7"/>
      <c r="AYV175" s="7"/>
      <c r="AYW175" s="7"/>
      <c r="AYX175" s="7"/>
      <c r="AYY175" s="7"/>
      <c r="AYZ175" s="7"/>
      <c r="AZA175" s="7"/>
      <c r="AZB175" s="7"/>
      <c r="AZC175" s="7"/>
      <c r="AZD175" s="7"/>
      <c r="AZE175" s="7"/>
      <c r="AZF175" s="7"/>
      <c r="AZG175" s="7"/>
      <c r="AZH175" s="7"/>
      <c r="AZI175" s="7"/>
      <c r="AZJ175" s="7"/>
      <c r="AZK175" s="7"/>
      <c r="AZL175" s="7"/>
      <c r="AZM175" s="7"/>
      <c r="AZN175" s="7"/>
      <c r="AZO175" s="7"/>
      <c r="AZP175" s="7"/>
      <c r="AZQ175" s="7"/>
      <c r="AZR175" s="7"/>
      <c r="AZS175" s="7"/>
      <c r="AZT175" s="7"/>
      <c r="AZU175" s="7"/>
      <c r="AZV175" s="7"/>
      <c r="AZW175" s="7"/>
      <c r="AZX175" s="7"/>
      <c r="AZY175" s="7"/>
      <c r="AZZ175" s="7"/>
      <c r="BAA175" s="7"/>
      <c r="BAB175" s="7"/>
      <c r="BAC175" s="7"/>
      <c r="BAD175" s="7"/>
      <c r="BAE175" s="7"/>
      <c r="BAF175" s="7"/>
      <c r="BAG175" s="7"/>
      <c r="BAH175" s="7"/>
      <c r="BAI175" s="7"/>
      <c r="BAJ175" s="7"/>
      <c r="BAK175" s="7"/>
      <c r="BAL175" s="7"/>
      <c r="BAM175" s="7"/>
      <c r="BAN175" s="7"/>
      <c r="BAO175" s="7"/>
      <c r="BAP175" s="7"/>
      <c r="BAQ175" s="7"/>
      <c r="BAR175" s="7"/>
      <c r="BAS175" s="7"/>
      <c r="BAT175" s="7"/>
      <c r="BAU175" s="7"/>
      <c r="BAV175" s="7"/>
      <c r="BAW175" s="7"/>
      <c r="BAX175" s="7"/>
      <c r="BAY175" s="7"/>
      <c r="BAZ175" s="7"/>
      <c r="BBA175" s="7"/>
      <c r="BBB175" s="7"/>
      <c r="BBC175" s="7"/>
      <c r="BBD175" s="7"/>
      <c r="BBE175" s="7"/>
      <c r="BBF175" s="7"/>
      <c r="BBG175" s="7"/>
      <c r="BBH175" s="7"/>
      <c r="BBI175" s="7"/>
      <c r="BBJ175" s="7"/>
      <c r="BBK175" s="7"/>
      <c r="BBL175" s="7"/>
      <c r="BBM175" s="7"/>
      <c r="BBN175" s="7"/>
      <c r="BBO175" s="7"/>
      <c r="BBP175" s="7"/>
      <c r="BBQ175" s="7"/>
      <c r="BBR175" s="7"/>
      <c r="BBS175" s="7"/>
      <c r="BBT175" s="7"/>
      <c r="BBU175" s="7"/>
      <c r="BBV175" s="7"/>
      <c r="BBW175" s="7"/>
      <c r="BBX175" s="7"/>
      <c r="BBY175" s="7"/>
      <c r="BBZ175" s="7"/>
      <c r="BCA175" s="7"/>
      <c r="BCB175" s="7"/>
      <c r="BCC175" s="7"/>
      <c r="BCD175" s="7"/>
      <c r="BCE175" s="7"/>
      <c r="BCF175" s="7"/>
      <c r="BCG175" s="7"/>
      <c r="BCH175" s="7"/>
      <c r="BCI175" s="7"/>
      <c r="BCJ175" s="7"/>
      <c r="BCK175" s="7"/>
      <c r="BCL175" s="7"/>
      <c r="BCM175" s="7"/>
      <c r="BCN175" s="7"/>
      <c r="BCO175" s="7"/>
      <c r="BCP175" s="7"/>
      <c r="BCQ175" s="7"/>
      <c r="BCR175" s="7"/>
      <c r="BCS175" s="7"/>
      <c r="BCT175" s="7"/>
      <c r="BCU175" s="7"/>
      <c r="BCV175" s="7"/>
      <c r="BCW175" s="7"/>
      <c r="BCX175" s="7"/>
      <c r="BCY175" s="7"/>
      <c r="BCZ175" s="7"/>
      <c r="BDA175" s="7"/>
      <c r="BDB175" s="7"/>
      <c r="BDC175" s="7"/>
      <c r="BDD175" s="7"/>
      <c r="BDE175" s="7"/>
      <c r="BDF175" s="7"/>
      <c r="BDG175" s="7"/>
      <c r="BDH175" s="7"/>
      <c r="BDI175" s="7"/>
      <c r="BDJ175" s="7"/>
      <c r="BDK175" s="7"/>
      <c r="BDL175" s="7"/>
      <c r="BDM175" s="7"/>
      <c r="BDN175" s="7"/>
      <c r="BDO175" s="7"/>
      <c r="BDP175" s="7"/>
      <c r="BDQ175" s="7"/>
      <c r="BDR175" s="7"/>
      <c r="BDS175" s="7"/>
      <c r="BDT175" s="7"/>
      <c r="BDU175" s="7"/>
      <c r="BDV175" s="7"/>
      <c r="BDW175" s="7"/>
      <c r="BDX175" s="7"/>
      <c r="BDY175" s="7"/>
      <c r="BDZ175" s="7"/>
      <c r="BEA175" s="7"/>
      <c r="BEB175" s="7"/>
      <c r="BEC175" s="7"/>
      <c r="BED175" s="7"/>
      <c r="BEE175" s="7"/>
      <c r="BEF175" s="7"/>
      <c r="BEG175" s="7"/>
      <c r="BEH175" s="7"/>
      <c r="BEI175" s="7"/>
      <c r="BEJ175" s="7"/>
      <c r="BEK175" s="7"/>
      <c r="BEL175" s="7"/>
      <c r="BEM175" s="7"/>
      <c r="BEN175" s="7"/>
      <c r="BEO175" s="7"/>
      <c r="BEP175" s="7"/>
      <c r="BEQ175" s="7"/>
      <c r="BER175" s="7"/>
      <c r="BES175" s="7"/>
      <c r="BET175" s="7"/>
      <c r="BEU175" s="7"/>
      <c r="BEV175" s="7"/>
      <c r="BEW175" s="7"/>
      <c r="BEX175" s="7"/>
      <c r="BEY175" s="7"/>
      <c r="BEZ175" s="7"/>
      <c r="BFA175" s="7"/>
      <c r="BFB175" s="7"/>
      <c r="BFC175" s="7"/>
      <c r="BFD175" s="7"/>
      <c r="BFE175" s="7"/>
      <c r="BFF175" s="7"/>
      <c r="BFG175" s="7"/>
      <c r="BFH175" s="7"/>
      <c r="BFI175" s="7"/>
      <c r="BFJ175" s="7"/>
      <c r="BFK175" s="7"/>
      <c r="BFL175" s="7"/>
      <c r="BFM175" s="7"/>
      <c r="BFN175" s="7"/>
      <c r="BFO175" s="7"/>
      <c r="BFP175" s="7"/>
      <c r="BFQ175" s="7"/>
      <c r="BFR175" s="7"/>
      <c r="BFS175" s="7"/>
      <c r="BFT175" s="7"/>
      <c r="BFU175" s="7"/>
      <c r="BFV175" s="7"/>
      <c r="BFW175" s="7"/>
      <c r="BFX175" s="7"/>
      <c r="BFY175" s="7"/>
      <c r="BFZ175" s="7"/>
      <c r="BGA175" s="7"/>
      <c r="BGB175" s="7"/>
      <c r="BGC175" s="7"/>
      <c r="BGD175" s="7"/>
      <c r="BGE175" s="7"/>
      <c r="BGF175" s="7"/>
      <c r="BGG175" s="7"/>
      <c r="BGH175" s="7"/>
      <c r="BGI175" s="7"/>
      <c r="BGJ175" s="7"/>
      <c r="BGK175" s="7"/>
      <c r="BGL175" s="7"/>
      <c r="BGM175" s="7"/>
      <c r="BGN175" s="7"/>
      <c r="BGO175" s="7"/>
      <c r="BGP175" s="7"/>
      <c r="BGQ175" s="7"/>
      <c r="BGR175" s="7"/>
      <c r="BGS175" s="7"/>
      <c r="BGT175" s="7"/>
      <c r="BGU175" s="7"/>
      <c r="BGV175" s="7"/>
      <c r="BGW175" s="7"/>
      <c r="BGX175" s="7"/>
      <c r="BGY175" s="7"/>
      <c r="BGZ175" s="7"/>
      <c r="BHA175" s="7"/>
      <c r="BHB175" s="7"/>
      <c r="BHC175" s="7"/>
      <c r="BHD175" s="7"/>
      <c r="BHE175" s="7"/>
      <c r="BHF175" s="7"/>
      <c r="BHG175" s="7"/>
      <c r="BHH175" s="7"/>
      <c r="BHI175" s="7"/>
      <c r="BHJ175" s="7"/>
      <c r="BHK175" s="7"/>
      <c r="BHL175" s="7"/>
      <c r="BHM175" s="7"/>
      <c r="BHN175" s="7"/>
      <c r="BHO175" s="7"/>
      <c r="BHP175" s="7"/>
      <c r="BHQ175" s="7"/>
      <c r="BHR175" s="7"/>
      <c r="BHS175" s="7"/>
      <c r="BHT175" s="7"/>
      <c r="BHU175" s="7"/>
      <c r="BHV175" s="7"/>
      <c r="BHW175" s="7"/>
      <c r="BHX175" s="7"/>
      <c r="BHY175" s="7"/>
      <c r="BHZ175" s="7"/>
      <c r="BIA175" s="7"/>
      <c r="BIB175" s="7"/>
      <c r="BIC175" s="7"/>
      <c r="BID175" s="7"/>
      <c r="BIE175" s="7"/>
      <c r="BIF175" s="7"/>
      <c r="BIG175" s="7"/>
      <c r="BIH175" s="7"/>
      <c r="BII175" s="7"/>
      <c r="BIJ175" s="7"/>
      <c r="BIK175" s="7"/>
      <c r="BIL175" s="7"/>
      <c r="BIM175" s="7"/>
      <c r="BIN175" s="7"/>
      <c r="BIO175" s="7"/>
      <c r="BIP175" s="7"/>
      <c r="BIQ175" s="7"/>
      <c r="BIR175" s="7"/>
      <c r="BIS175" s="7"/>
      <c r="BIT175" s="7"/>
      <c r="BIU175" s="7"/>
      <c r="BIV175" s="7"/>
      <c r="BIW175" s="7"/>
      <c r="BIX175" s="7"/>
      <c r="BIY175" s="7"/>
      <c r="BIZ175" s="7"/>
      <c r="BJA175" s="7"/>
      <c r="BJB175" s="7"/>
      <c r="BJC175" s="7"/>
      <c r="BJD175" s="7"/>
      <c r="BJE175" s="7"/>
      <c r="BJF175" s="7"/>
      <c r="BJG175" s="7"/>
      <c r="BJH175" s="7"/>
      <c r="BJI175" s="7"/>
      <c r="BJJ175" s="7"/>
      <c r="BJK175" s="7"/>
      <c r="BJL175" s="7"/>
      <c r="BJM175" s="7"/>
      <c r="BJN175" s="7"/>
      <c r="BJO175" s="7"/>
      <c r="BJP175" s="7"/>
      <c r="BJQ175" s="7"/>
      <c r="BJR175" s="7"/>
      <c r="BJS175" s="7"/>
      <c r="BJT175" s="7"/>
      <c r="BJU175" s="7"/>
      <c r="BJV175" s="7"/>
      <c r="BJW175" s="7"/>
      <c r="BJX175" s="7"/>
      <c r="BJY175" s="7"/>
      <c r="BJZ175" s="7"/>
      <c r="BKA175" s="7"/>
      <c r="BKB175" s="7"/>
      <c r="BKC175" s="7"/>
      <c r="BKD175" s="7"/>
      <c r="BKE175" s="7"/>
      <c r="BKF175" s="7"/>
      <c r="BKG175" s="7"/>
      <c r="BKH175" s="7"/>
      <c r="BKI175" s="7"/>
      <c r="BKJ175" s="7"/>
      <c r="BKK175" s="7"/>
      <c r="BKL175" s="7"/>
      <c r="BKM175" s="7"/>
      <c r="BKN175" s="7"/>
      <c r="BKO175" s="7"/>
      <c r="BKP175" s="7"/>
      <c r="BKQ175" s="7"/>
      <c r="BKR175" s="7"/>
      <c r="BKS175" s="7"/>
      <c r="BKT175" s="7"/>
      <c r="BKU175" s="7"/>
      <c r="BKV175" s="7"/>
      <c r="BKW175" s="7"/>
      <c r="BKX175" s="7"/>
      <c r="BKY175" s="7"/>
      <c r="BKZ175" s="7"/>
      <c r="BLA175" s="7"/>
      <c r="BLB175" s="7"/>
      <c r="BLC175" s="7"/>
      <c r="BLD175" s="7"/>
      <c r="BLE175" s="7"/>
      <c r="BLF175" s="7"/>
      <c r="BLG175" s="7"/>
      <c r="BLH175" s="7"/>
      <c r="BLI175" s="7"/>
      <c r="BLJ175" s="7"/>
      <c r="BLK175" s="7"/>
      <c r="BLL175" s="7"/>
      <c r="BLM175" s="7"/>
      <c r="BLN175" s="7"/>
      <c r="BLO175" s="7"/>
      <c r="BLP175" s="7"/>
      <c r="BLQ175" s="7"/>
      <c r="BLR175" s="7"/>
      <c r="BLS175" s="7"/>
      <c r="BLT175" s="7"/>
      <c r="BLU175" s="7"/>
      <c r="BLV175" s="7"/>
      <c r="BLW175" s="7"/>
      <c r="BLX175" s="7"/>
      <c r="BLY175" s="7"/>
      <c r="BLZ175" s="7"/>
      <c r="BMA175" s="7"/>
      <c r="BMB175" s="7"/>
      <c r="BMC175" s="7"/>
      <c r="BMD175" s="7"/>
      <c r="BME175" s="7"/>
      <c r="BMF175" s="7"/>
      <c r="BMG175" s="7"/>
      <c r="BMH175" s="7"/>
      <c r="BMI175" s="7"/>
      <c r="BMJ175" s="7"/>
      <c r="BMK175" s="7"/>
      <c r="BML175" s="7"/>
      <c r="BMM175" s="7"/>
      <c r="BMN175" s="7"/>
      <c r="BMO175" s="7"/>
      <c r="BMP175" s="7"/>
      <c r="BMQ175" s="7"/>
      <c r="BMR175" s="7"/>
      <c r="BMS175" s="7"/>
      <c r="BMT175" s="7"/>
      <c r="BMU175" s="7"/>
      <c r="BMV175" s="7"/>
      <c r="BMW175" s="7"/>
      <c r="BMX175" s="7"/>
      <c r="BMY175" s="7"/>
      <c r="BMZ175" s="7"/>
      <c r="BNA175" s="7"/>
      <c r="BNB175" s="7"/>
      <c r="BNC175" s="7"/>
      <c r="BND175" s="7"/>
      <c r="BNE175" s="7"/>
      <c r="BNF175" s="7"/>
      <c r="BNG175" s="7"/>
      <c r="BNH175" s="7"/>
      <c r="BNI175" s="7"/>
      <c r="BNJ175" s="7"/>
      <c r="BNK175" s="7"/>
      <c r="BNL175" s="7"/>
      <c r="BNM175" s="7"/>
      <c r="BNN175" s="7"/>
      <c r="BNO175" s="7"/>
      <c r="BNP175" s="7"/>
      <c r="BNQ175" s="7"/>
      <c r="BNR175" s="7"/>
      <c r="BNS175" s="7"/>
      <c r="BNT175" s="7"/>
      <c r="BNU175" s="7"/>
      <c r="BNV175" s="7"/>
      <c r="BNW175" s="7"/>
      <c r="BNX175" s="7"/>
      <c r="BNY175" s="7"/>
      <c r="BNZ175" s="7"/>
      <c r="BOA175" s="7"/>
      <c r="BOB175" s="7"/>
      <c r="BOC175" s="7"/>
      <c r="BOD175" s="7"/>
      <c r="BOE175" s="7"/>
      <c r="BOF175" s="7"/>
      <c r="BOG175" s="7"/>
      <c r="BOH175" s="7"/>
      <c r="BOI175" s="7"/>
      <c r="BOJ175" s="7"/>
      <c r="BOK175" s="7"/>
      <c r="BOL175" s="7"/>
      <c r="BOM175" s="7"/>
      <c r="BON175" s="7"/>
      <c r="BOO175" s="7"/>
      <c r="BOP175" s="7"/>
      <c r="BOQ175" s="7"/>
      <c r="BOR175" s="7"/>
      <c r="BOS175" s="7"/>
      <c r="BOT175" s="7"/>
      <c r="BOU175" s="7"/>
      <c r="BOV175" s="7"/>
      <c r="BOW175" s="7"/>
      <c r="BOX175" s="7"/>
      <c r="BOY175" s="7"/>
      <c r="BOZ175" s="7"/>
      <c r="BPA175" s="7"/>
      <c r="BPB175" s="7"/>
      <c r="BPC175" s="7"/>
      <c r="BPD175" s="7"/>
      <c r="BPE175" s="7"/>
      <c r="BPF175" s="7"/>
      <c r="BPG175" s="7"/>
      <c r="BPH175" s="7"/>
      <c r="BPI175" s="7"/>
      <c r="BPJ175" s="7"/>
      <c r="BPK175" s="7"/>
      <c r="BPL175" s="7"/>
      <c r="BPM175" s="7"/>
      <c r="BPN175" s="7"/>
      <c r="BPO175" s="7"/>
      <c r="BPP175" s="7"/>
      <c r="BPQ175" s="7"/>
      <c r="BPR175" s="7"/>
      <c r="BPS175" s="7"/>
      <c r="BPT175" s="7"/>
      <c r="BPU175" s="7"/>
      <c r="BPV175" s="7"/>
      <c r="BPW175" s="7"/>
      <c r="BPX175" s="7"/>
      <c r="BPY175" s="7"/>
      <c r="BPZ175" s="7"/>
      <c r="BQA175" s="7"/>
      <c r="BQB175" s="7"/>
      <c r="BQC175" s="7"/>
      <c r="BQD175" s="7"/>
      <c r="BQE175" s="7"/>
      <c r="BQF175" s="7"/>
      <c r="BQG175" s="7"/>
      <c r="BQH175" s="7"/>
      <c r="BQI175" s="7"/>
      <c r="BQJ175" s="7"/>
      <c r="BQK175" s="7"/>
      <c r="BQL175" s="7"/>
      <c r="BQM175" s="7"/>
      <c r="BQN175" s="7"/>
      <c r="BQO175" s="7"/>
      <c r="BQP175" s="7"/>
      <c r="BQQ175" s="7"/>
      <c r="BQR175" s="7"/>
      <c r="BQS175" s="7"/>
      <c r="BQT175" s="7"/>
      <c r="BQU175" s="7"/>
      <c r="BQV175" s="7"/>
      <c r="BQW175" s="7"/>
      <c r="BQX175" s="7"/>
      <c r="BQY175" s="7"/>
      <c r="BQZ175" s="7"/>
      <c r="BRA175" s="7"/>
      <c r="BRB175" s="7"/>
      <c r="BRC175" s="7"/>
      <c r="BRD175" s="7"/>
      <c r="BRE175" s="7"/>
      <c r="BRF175" s="7"/>
      <c r="BRG175" s="7"/>
      <c r="BRH175" s="7"/>
      <c r="BRI175" s="7"/>
      <c r="BRJ175" s="7"/>
      <c r="BRK175" s="7"/>
      <c r="BRL175" s="7"/>
      <c r="BRM175" s="7"/>
      <c r="BRN175" s="7"/>
      <c r="BRO175" s="7"/>
      <c r="BRP175" s="7"/>
      <c r="BRQ175" s="7"/>
      <c r="BRR175" s="7"/>
      <c r="BRS175" s="7"/>
      <c r="BRT175" s="7"/>
      <c r="BRU175" s="7"/>
      <c r="BRV175" s="7"/>
      <c r="BRW175" s="7"/>
      <c r="BRX175" s="7"/>
      <c r="BRY175" s="7"/>
      <c r="BRZ175" s="7"/>
      <c r="BSA175" s="7"/>
      <c r="BSB175" s="7"/>
      <c r="BSC175" s="7"/>
      <c r="BSD175" s="7"/>
      <c r="BSE175" s="7"/>
      <c r="BSF175" s="7"/>
      <c r="BSG175" s="7"/>
      <c r="BSH175" s="7"/>
      <c r="BSI175" s="7"/>
      <c r="BSJ175" s="7"/>
      <c r="BSK175" s="7"/>
      <c r="BSL175" s="7"/>
      <c r="BSM175" s="7"/>
      <c r="BSN175" s="7"/>
      <c r="BSO175" s="7"/>
      <c r="BSP175" s="7"/>
      <c r="BSQ175" s="7"/>
      <c r="BSR175" s="7"/>
      <c r="BSS175" s="7"/>
      <c r="BST175" s="7"/>
      <c r="BSU175" s="7"/>
      <c r="BSV175" s="7"/>
      <c r="BSW175" s="7"/>
      <c r="BSX175" s="7"/>
      <c r="BSY175" s="7"/>
      <c r="BSZ175" s="7"/>
      <c r="BTA175" s="7"/>
      <c r="BTB175" s="7"/>
      <c r="BTC175" s="7"/>
      <c r="BTD175" s="7"/>
      <c r="BTE175" s="7"/>
      <c r="BTF175" s="7"/>
      <c r="BTG175" s="7"/>
      <c r="BTH175" s="7"/>
      <c r="BTI175" s="7"/>
      <c r="BTJ175" s="7"/>
      <c r="BTK175" s="7"/>
      <c r="BTL175" s="7"/>
      <c r="BTM175" s="7"/>
      <c r="BTN175" s="7"/>
      <c r="BTO175" s="7"/>
      <c r="BTP175" s="7"/>
      <c r="BTQ175" s="7"/>
      <c r="BTR175" s="7"/>
      <c r="BTS175" s="7"/>
      <c r="BTT175" s="7"/>
      <c r="BTU175" s="7"/>
      <c r="BTV175" s="7"/>
      <c r="BTW175" s="7"/>
      <c r="BTX175" s="7"/>
      <c r="BTY175" s="7"/>
      <c r="BTZ175" s="7"/>
      <c r="BUA175" s="7"/>
      <c r="BUB175" s="7"/>
      <c r="BUC175" s="7"/>
      <c r="BUD175" s="7"/>
      <c r="BUE175" s="7"/>
      <c r="BUF175" s="7"/>
      <c r="BUG175" s="7"/>
      <c r="BUH175" s="7"/>
      <c r="BUI175" s="7"/>
      <c r="BUJ175" s="7"/>
      <c r="BUK175" s="7"/>
      <c r="BUL175" s="7"/>
      <c r="BUM175" s="7"/>
      <c r="BUN175" s="7"/>
      <c r="BUO175" s="7"/>
      <c r="BUP175" s="7"/>
      <c r="BUQ175" s="7"/>
      <c r="BUR175" s="7"/>
      <c r="BUS175" s="7"/>
      <c r="BUT175" s="7"/>
      <c r="BUU175" s="7"/>
      <c r="BUV175" s="7"/>
      <c r="BUW175" s="7"/>
      <c r="BUX175" s="7"/>
      <c r="BUY175" s="7"/>
      <c r="BUZ175" s="7"/>
      <c r="BVA175" s="7"/>
      <c r="BVB175" s="7"/>
      <c r="BVC175" s="7"/>
      <c r="BVD175" s="7"/>
      <c r="BVE175" s="7"/>
      <c r="BVF175" s="7"/>
      <c r="BVG175" s="7"/>
      <c r="BVH175" s="7"/>
      <c r="BVI175" s="7"/>
      <c r="BVJ175" s="7"/>
      <c r="BVK175" s="7"/>
      <c r="BVL175" s="7"/>
      <c r="BVM175" s="7"/>
      <c r="BVN175" s="7"/>
      <c r="BVO175" s="7"/>
      <c r="BVP175" s="7"/>
      <c r="BVQ175" s="7"/>
      <c r="BVR175" s="7"/>
      <c r="BVS175" s="7"/>
      <c r="BVT175" s="7"/>
      <c r="BVU175" s="7"/>
      <c r="BVV175" s="7"/>
      <c r="BVW175" s="7"/>
      <c r="BVX175" s="7"/>
      <c r="BVY175" s="7"/>
      <c r="BVZ175" s="7"/>
      <c r="BWA175" s="7"/>
      <c r="BWB175" s="7"/>
      <c r="BWC175" s="7"/>
      <c r="BWD175" s="7"/>
      <c r="BWE175" s="7"/>
      <c r="BWF175" s="7"/>
      <c r="BWG175" s="7"/>
      <c r="BWH175" s="7"/>
      <c r="BWI175" s="7"/>
      <c r="BWJ175" s="7"/>
      <c r="BWK175" s="7"/>
      <c r="BWL175" s="7"/>
      <c r="BWM175" s="7"/>
      <c r="BWN175" s="7"/>
      <c r="BWO175" s="7"/>
      <c r="BWP175" s="7"/>
      <c r="BWQ175" s="7"/>
      <c r="BWR175" s="7"/>
      <c r="BWS175" s="7"/>
      <c r="BWT175" s="7"/>
      <c r="BWU175" s="7"/>
      <c r="BWV175" s="7"/>
      <c r="BWW175" s="7"/>
      <c r="BWX175" s="7"/>
      <c r="BWY175" s="7"/>
      <c r="BWZ175" s="7"/>
      <c r="BXA175" s="7"/>
      <c r="BXB175" s="7"/>
      <c r="BXC175" s="7"/>
      <c r="BXD175" s="7"/>
      <c r="BXE175" s="7"/>
      <c r="BXF175" s="7"/>
      <c r="BXG175" s="7"/>
      <c r="BXH175" s="7"/>
      <c r="BXI175" s="7"/>
      <c r="BXJ175" s="7"/>
      <c r="BXK175" s="7"/>
      <c r="BXL175" s="7"/>
      <c r="BXM175" s="7"/>
      <c r="BXN175" s="7"/>
      <c r="BXO175" s="7"/>
      <c r="BXP175" s="7"/>
      <c r="BXQ175" s="7"/>
      <c r="BXR175" s="7"/>
      <c r="BXS175" s="7"/>
      <c r="BXT175" s="7"/>
      <c r="BXU175" s="7"/>
      <c r="BXV175" s="7"/>
      <c r="BXW175" s="7"/>
      <c r="BXX175" s="7"/>
      <c r="BXY175" s="7"/>
      <c r="BXZ175" s="7"/>
      <c r="BYA175" s="7"/>
      <c r="BYB175" s="7"/>
      <c r="BYC175" s="7"/>
      <c r="BYD175" s="7"/>
      <c r="BYE175" s="7"/>
      <c r="BYF175" s="7"/>
      <c r="BYG175" s="7"/>
      <c r="BYH175" s="7"/>
      <c r="BYI175" s="7"/>
      <c r="BYJ175" s="7"/>
      <c r="BYK175" s="7"/>
      <c r="BYL175" s="7"/>
      <c r="BYM175" s="7"/>
      <c r="BYN175" s="7"/>
      <c r="BYO175" s="7"/>
      <c r="BYP175" s="7"/>
      <c r="BYQ175" s="7"/>
      <c r="BYR175" s="7"/>
      <c r="BYS175" s="7"/>
      <c r="BYT175" s="7"/>
      <c r="BYU175" s="7"/>
      <c r="BYV175" s="7"/>
      <c r="BYW175" s="7"/>
      <c r="BYX175" s="7"/>
      <c r="BYY175" s="7"/>
      <c r="BYZ175" s="7"/>
      <c r="BZA175" s="7"/>
      <c r="BZB175" s="7"/>
      <c r="BZC175" s="7"/>
      <c r="BZD175" s="7"/>
      <c r="BZE175" s="7"/>
      <c r="BZF175" s="7"/>
      <c r="BZG175" s="7"/>
      <c r="BZH175" s="7"/>
      <c r="BZI175" s="7"/>
      <c r="BZJ175" s="7"/>
      <c r="BZK175" s="7"/>
      <c r="BZL175" s="7"/>
      <c r="BZM175" s="7"/>
      <c r="BZN175" s="7"/>
      <c r="BZO175" s="7"/>
      <c r="BZP175" s="7"/>
      <c r="BZQ175" s="7"/>
      <c r="BZR175" s="7"/>
      <c r="BZS175" s="7"/>
      <c r="BZT175" s="7"/>
      <c r="BZU175" s="7"/>
      <c r="BZV175" s="7"/>
      <c r="BZW175" s="7"/>
      <c r="BZX175" s="7"/>
      <c r="BZY175" s="7"/>
      <c r="BZZ175" s="7"/>
      <c r="CAA175" s="7"/>
      <c r="CAB175" s="7"/>
      <c r="CAC175" s="7"/>
      <c r="CAD175" s="7"/>
      <c r="CAE175" s="7"/>
      <c r="CAF175" s="7"/>
      <c r="CAG175" s="7"/>
      <c r="CAH175" s="7"/>
      <c r="CAI175" s="7"/>
      <c r="CAJ175" s="7"/>
      <c r="CAK175" s="7"/>
      <c r="CAL175" s="7"/>
      <c r="CAM175" s="7"/>
      <c r="CAN175" s="7"/>
      <c r="CAO175" s="7"/>
      <c r="CAP175" s="7"/>
      <c r="CAQ175" s="7"/>
      <c r="CAR175" s="7"/>
      <c r="CAS175" s="7"/>
      <c r="CAT175" s="7"/>
      <c r="CAU175" s="7"/>
      <c r="CAV175" s="7"/>
      <c r="CAW175" s="7"/>
      <c r="CAX175" s="7"/>
      <c r="CAY175" s="7"/>
      <c r="CAZ175" s="7"/>
      <c r="CBA175" s="7"/>
      <c r="CBB175" s="7"/>
      <c r="CBC175" s="7"/>
      <c r="CBD175" s="7"/>
      <c r="CBE175" s="7"/>
      <c r="CBF175" s="7"/>
      <c r="CBG175" s="7"/>
      <c r="CBH175" s="7"/>
      <c r="CBI175" s="7"/>
      <c r="CBJ175" s="7"/>
      <c r="CBK175" s="7"/>
      <c r="CBL175" s="7"/>
      <c r="CBM175" s="7"/>
      <c r="CBN175" s="7"/>
      <c r="CBO175" s="7"/>
      <c r="CBP175" s="7"/>
      <c r="CBQ175" s="7"/>
      <c r="CBR175" s="7"/>
      <c r="CBS175" s="7"/>
      <c r="CBT175" s="7"/>
      <c r="CBU175" s="7"/>
      <c r="CBV175" s="7"/>
      <c r="CBW175" s="7"/>
      <c r="CBX175" s="7"/>
      <c r="CBY175" s="7"/>
      <c r="CBZ175" s="7"/>
      <c r="CCA175" s="7"/>
      <c r="CCB175" s="7"/>
      <c r="CCC175" s="7"/>
      <c r="CCD175" s="7"/>
      <c r="CCE175" s="7"/>
      <c r="CCF175" s="7"/>
      <c r="CCG175" s="7"/>
      <c r="CCH175" s="7"/>
      <c r="CCI175" s="7"/>
      <c r="CCJ175" s="7"/>
      <c r="CCK175" s="7"/>
      <c r="CCL175" s="7"/>
      <c r="CCM175" s="7"/>
      <c r="CCN175" s="7"/>
      <c r="CCO175" s="7"/>
      <c r="CCP175" s="7"/>
      <c r="CCQ175" s="7"/>
      <c r="CCR175" s="7"/>
      <c r="CCS175" s="7"/>
      <c r="CCT175" s="7"/>
      <c r="CCU175" s="7"/>
      <c r="CCV175" s="7"/>
      <c r="CCW175" s="7"/>
      <c r="CCX175" s="7"/>
      <c r="CCY175" s="7"/>
      <c r="CCZ175" s="7"/>
      <c r="CDA175" s="7"/>
      <c r="CDB175" s="7"/>
      <c r="CDC175" s="7"/>
      <c r="CDD175" s="7"/>
      <c r="CDE175" s="7"/>
      <c r="CDF175" s="7"/>
      <c r="CDG175" s="7"/>
      <c r="CDH175" s="7"/>
      <c r="CDI175" s="7"/>
      <c r="CDJ175" s="7"/>
      <c r="CDK175" s="7"/>
      <c r="CDL175" s="7"/>
      <c r="CDM175" s="7"/>
      <c r="CDN175" s="7"/>
      <c r="CDO175" s="7"/>
      <c r="CDP175" s="7"/>
      <c r="CDQ175" s="7"/>
      <c r="CDR175" s="7"/>
      <c r="CDS175" s="7"/>
      <c r="CDT175" s="7"/>
      <c r="CDU175" s="7"/>
      <c r="CDV175" s="7"/>
      <c r="CDW175" s="7"/>
      <c r="CDX175" s="7"/>
      <c r="CDY175" s="7"/>
      <c r="CDZ175" s="7"/>
      <c r="CEA175" s="7"/>
      <c r="CEB175" s="7"/>
      <c r="CEC175" s="7"/>
      <c r="CED175" s="7"/>
      <c r="CEE175" s="7"/>
      <c r="CEF175" s="7"/>
      <c r="CEG175" s="7"/>
      <c r="CEH175" s="7"/>
      <c r="CEI175" s="7"/>
      <c r="CEJ175" s="7"/>
      <c r="CEK175" s="7"/>
      <c r="CEL175" s="7"/>
      <c r="CEM175" s="7"/>
      <c r="CEN175" s="7"/>
      <c r="CEO175" s="7"/>
      <c r="CEP175" s="7"/>
      <c r="CEQ175" s="7"/>
      <c r="CER175" s="7"/>
      <c r="CES175" s="7"/>
      <c r="CET175" s="7"/>
      <c r="CEU175" s="7"/>
      <c r="CEV175" s="7"/>
      <c r="CEW175" s="7"/>
      <c r="CEX175" s="7"/>
      <c r="CEY175" s="7"/>
      <c r="CEZ175" s="7"/>
      <c r="CFA175" s="7"/>
      <c r="CFB175" s="7"/>
      <c r="CFC175" s="7"/>
      <c r="CFD175" s="7"/>
      <c r="CFE175" s="7"/>
      <c r="CFF175" s="7"/>
      <c r="CFG175" s="7"/>
      <c r="CFH175" s="7"/>
      <c r="CFI175" s="7"/>
      <c r="CFJ175" s="7"/>
      <c r="CFK175" s="7"/>
      <c r="CFL175" s="7"/>
      <c r="CFM175" s="7"/>
      <c r="CFN175" s="7"/>
      <c r="CFO175" s="7"/>
      <c r="CFP175" s="7"/>
      <c r="CFQ175" s="7"/>
      <c r="CFR175" s="7"/>
      <c r="CFS175" s="7"/>
      <c r="CFT175" s="7"/>
      <c r="CFU175" s="7"/>
      <c r="CFV175" s="7"/>
      <c r="CFW175" s="7"/>
      <c r="CFX175" s="7"/>
      <c r="CFY175" s="7"/>
      <c r="CFZ175" s="7"/>
      <c r="CGA175" s="7"/>
      <c r="CGB175" s="7"/>
      <c r="CGC175" s="7"/>
      <c r="CGD175" s="7"/>
      <c r="CGE175" s="7"/>
      <c r="CGF175" s="7"/>
      <c r="CGG175" s="7"/>
      <c r="CGH175" s="7"/>
      <c r="CGI175" s="7"/>
      <c r="CGJ175" s="7"/>
      <c r="CGK175" s="7"/>
      <c r="CGL175" s="7"/>
      <c r="CGM175" s="7"/>
      <c r="CGN175" s="7"/>
      <c r="CGO175" s="7"/>
      <c r="CGP175" s="7"/>
      <c r="CGQ175" s="7"/>
      <c r="CGR175" s="7"/>
      <c r="CGS175" s="7"/>
      <c r="CGT175" s="7"/>
      <c r="CGU175" s="7"/>
      <c r="CGV175" s="7"/>
      <c r="CGW175" s="7"/>
      <c r="CGX175" s="7"/>
      <c r="CGY175" s="7"/>
      <c r="CGZ175" s="7"/>
      <c r="CHA175" s="7"/>
      <c r="CHB175" s="7"/>
      <c r="CHC175" s="7"/>
      <c r="CHD175" s="7"/>
      <c r="CHE175" s="7"/>
      <c r="CHF175" s="7"/>
      <c r="CHG175" s="7"/>
      <c r="CHH175" s="7"/>
      <c r="CHI175" s="7"/>
      <c r="CHJ175" s="7"/>
      <c r="CHK175" s="7"/>
      <c r="CHL175" s="7"/>
      <c r="CHM175" s="7"/>
      <c r="CHN175" s="7"/>
      <c r="CHO175" s="7"/>
      <c r="CHP175" s="7"/>
      <c r="CHQ175" s="7"/>
      <c r="CHR175" s="7"/>
      <c r="CHS175" s="7"/>
      <c r="CHT175" s="7"/>
      <c r="CHU175" s="7"/>
      <c r="CHV175" s="7"/>
      <c r="CHW175" s="7"/>
      <c r="CHX175" s="7"/>
      <c r="CHY175" s="7"/>
      <c r="CHZ175" s="7"/>
      <c r="CIA175" s="7"/>
      <c r="CIB175" s="7"/>
      <c r="CIC175" s="7"/>
      <c r="CID175" s="7"/>
      <c r="CIE175" s="7"/>
      <c r="CIF175" s="7"/>
      <c r="CIG175" s="7"/>
      <c r="CIH175" s="7"/>
      <c r="CII175" s="7"/>
      <c r="CIJ175" s="7"/>
      <c r="CIK175" s="7"/>
      <c r="CIL175" s="7"/>
      <c r="CIM175" s="7"/>
      <c r="CIN175" s="7"/>
      <c r="CIO175" s="7"/>
      <c r="CIP175" s="7"/>
      <c r="CIQ175" s="7"/>
      <c r="CIR175" s="7"/>
      <c r="CIS175" s="7"/>
      <c r="CIT175" s="7"/>
      <c r="CIU175" s="7"/>
      <c r="CIV175" s="7"/>
      <c r="CIW175" s="7"/>
      <c r="CIX175" s="7"/>
      <c r="CIY175" s="7"/>
      <c r="CIZ175" s="7"/>
      <c r="CJA175" s="7"/>
      <c r="CJB175" s="7"/>
      <c r="CJC175" s="7"/>
      <c r="CJD175" s="7"/>
      <c r="CJE175" s="7"/>
      <c r="CJF175" s="7"/>
      <c r="CJG175" s="7"/>
      <c r="CJH175" s="7"/>
      <c r="CJI175" s="7"/>
      <c r="CJJ175" s="7"/>
      <c r="CJK175" s="7"/>
      <c r="CJL175" s="7"/>
      <c r="CJM175" s="7"/>
      <c r="CJN175" s="7"/>
      <c r="CJO175" s="7"/>
      <c r="CJP175" s="7"/>
      <c r="CJQ175" s="7"/>
      <c r="CJR175" s="7"/>
      <c r="CJS175" s="7"/>
      <c r="CJT175" s="7"/>
      <c r="CJU175" s="7"/>
      <c r="CJV175" s="7"/>
      <c r="CJW175" s="7"/>
      <c r="CJX175" s="7"/>
      <c r="CJY175" s="7"/>
      <c r="CJZ175" s="7"/>
      <c r="CKA175" s="7"/>
      <c r="CKB175" s="7"/>
      <c r="CKC175" s="7"/>
      <c r="CKD175" s="7"/>
      <c r="CKE175" s="7"/>
      <c r="CKF175" s="7"/>
      <c r="CKG175" s="7"/>
      <c r="CKH175" s="7"/>
      <c r="CKI175" s="7"/>
      <c r="CKJ175" s="7"/>
      <c r="CKK175" s="7"/>
      <c r="CKL175" s="7"/>
      <c r="CKM175" s="7"/>
      <c r="CKN175" s="7"/>
      <c r="CKO175" s="7"/>
      <c r="CKP175" s="7"/>
      <c r="CKQ175" s="7"/>
      <c r="CKR175" s="7"/>
      <c r="CKS175" s="7"/>
      <c r="CKT175" s="7"/>
      <c r="CKU175" s="7"/>
      <c r="CKV175" s="7"/>
      <c r="CKW175" s="7"/>
      <c r="CKX175" s="7"/>
      <c r="CKY175" s="7"/>
      <c r="CKZ175" s="7"/>
      <c r="CLA175" s="7"/>
      <c r="CLB175" s="7"/>
      <c r="CLC175" s="7"/>
      <c r="CLD175" s="7"/>
      <c r="CLE175" s="7"/>
      <c r="CLF175" s="7"/>
      <c r="CLG175" s="7"/>
      <c r="CLH175" s="7"/>
      <c r="CLI175" s="7"/>
      <c r="CLJ175" s="7"/>
      <c r="CLK175" s="7"/>
      <c r="CLL175" s="7"/>
      <c r="CLM175" s="7"/>
      <c r="CLN175" s="7"/>
      <c r="CLO175" s="7"/>
      <c r="CLP175" s="7"/>
      <c r="CLQ175" s="7"/>
      <c r="CLR175" s="7"/>
      <c r="CLS175" s="7"/>
      <c r="CLT175" s="7"/>
      <c r="CLU175" s="7"/>
      <c r="CLV175" s="7"/>
      <c r="CLW175" s="7"/>
      <c r="CLX175" s="7"/>
      <c r="CLY175" s="7"/>
      <c r="CLZ175" s="7"/>
      <c r="CMA175" s="7"/>
      <c r="CMB175" s="7"/>
      <c r="CMC175" s="7"/>
      <c r="CMD175" s="7"/>
      <c r="CME175" s="7"/>
      <c r="CMF175" s="7"/>
      <c r="CMG175" s="7"/>
      <c r="CMH175" s="7"/>
      <c r="CMI175" s="7"/>
      <c r="CMJ175" s="7"/>
      <c r="CMK175" s="7"/>
      <c r="CML175" s="7"/>
      <c r="CMM175" s="7"/>
      <c r="CMN175" s="7"/>
      <c r="CMO175" s="7"/>
      <c r="CMP175" s="7"/>
      <c r="CMQ175" s="7"/>
      <c r="CMR175" s="7"/>
      <c r="CMS175" s="7"/>
      <c r="CMT175" s="7"/>
      <c r="CMU175" s="7"/>
      <c r="CMV175" s="7"/>
      <c r="CMW175" s="7"/>
      <c r="CMX175" s="7"/>
      <c r="CMY175" s="7"/>
      <c r="CMZ175" s="7"/>
      <c r="CNA175" s="7"/>
      <c r="CNB175" s="7"/>
      <c r="CNC175" s="7"/>
      <c r="CND175" s="7"/>
      <c r="CNE175" s="7"/>
      <c r="CNF175" s="7"/>
      <c r="CNG175" s="7"/>
      <c r="CNH175" s="7"/>
      <c r="CNI175" s="7"/>
      <c r="CNJ175" s="7"/>
      <c r="CNK175" s="7"/>
      <c r="CNL175" s="7"/>
      <c r="CNM175" s="7"/>
      <c r="CNN175" s="7"/>
      <c r="CNO175" s="7"/>
      <c r="CNP175" s="7"/>
      <c r="CNQ175" s="7"/>
      <c r="CNR175" s="7"/>
      <c r="CNS175" s="7"/>
      <c r="CNT175" s="7"/>
      <c r="CNU175" s="7"/>
      <c r="CNV175" s="7"/>
      <c r="CNW175" s="7"/>
      <c r="CNX175" s="7"/>
      <c r="CNY175" s="7"/>
      <c r="CNZ175" s="7"/>
      <c r="COA175" s="7"/>
      <c r="COB175" s="7"/>
      <c r="COC175" s="7"/>
      <c r="COD175" s="7"/>
      <c r="COE175" s="7"/>
      <c r="COF175" s="7"/>
      <c r="COG175" s="7"/>
      <c r="COH175" s="7"/>
      <c r="COI175" s="7"/>
      <c r="COJ175" s="7"/>
      <c r="COK175" s="7"/>
      <c r="COL175" s="7"/>
      <c r="COM175" s="7"/>
      <c r="CON175" s="7"/>
      <c r="COO175" s="7"/>
      <c r="COP175" s="7"/>
      <c r="COQ175" s="7"/>
      <c r="COR175" s="7"/>
      <c r="COS175" s="7"/>
      <c r="COT175" s="7"/>
      <c r="COU175" s="7"/>
      <c r="COV175" s="7"/>
      <c r="COW175" s="7"/>
      <c r="COX175" s="7"/>
      <c r="COY175" s="7"/>
      <c r="COZ175" s="7"/>
      <c r="CPA175" s="7"/>
      <c r="CPB175" s="7"/>
      <c r="CPC175" s="7"/>
      <c r="CPD175" s="7"/>
      <c r="CPE175" s="7"/>
      <c r="CPF175" s="7"/>
      <c r="CPG175" s="7"/>
      <c r="CPH175" s="7"/>
      <c r="CPI175" s="7"/>
    </row>
    <row r="176" spans="1:2453" ht="55.5" hidden="1" customHeight="1" x14ac:dyDescent="0.25">
      <c r="A176" s="42" t="s">
        <v>68</v>
      </c>
      <c r="B176" s="34" t="s">
        <v>69</v>
      </c>
      <c r="C176" s="35">
        <v>0</v>
      </c>
      <c r="D176" s="35">
        <v>0</v>
      </c>
      <c r="E176" s="35">
        <v>0</v>
      </c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  <c r="EM176" s="7"/>
      <c r="EN176" s="7"/>
      <c r="EO176" s="7"/>
      <c r="EP176" s="7"/>
      <c r="EQ176" s="7"/>
      <c r="ER176" s="7"/>
      <c r="ES176" s="7"/>
      <c r="ET176" s="7"/>
      <c r="EU176" s="7"/>
      <c r="EV176" s="7"/>
      <c r="EW176" s="7"/>
      <c r="EX176" s="7"/>
      <c r="EY176" s="7"/>
      <c r="EZ176" s="7"/>
      <c r="FA176" s="7"/>
      <c r="FB176" s="7"/>
      <c r="FC176" s="7"/>
      <c r="FD176" s="7"/>
      <c r="FE176" s="7"/>
      <c r="FF176" s="7"/>
      <c r="FG176" s="7"/>
      <c r="FH176" s="7"/>
      <c r="FI176" s="7"/>
      <c r="FJ176" s="7"/>
      <c r="FK176" s="7"/>
      <c r="FL176" s="7"/>
      <c r="FM176" s="7"/>
      <c r="FN176" s="7"/>
      <c r="FO176" s="7"/>
      <c r="FP176" s="7"/>
      <c r="FQ176" s="7"/>
      <c r="FR176" s="7"/>
      <c r="FS176" s="7"/>
      <c r="FT176" s="7"/>
      <c r="FU176" s="7"/>
      <c r="FV176" s="7"/>
      <c r="FW176" s="7"/>
      <c r="FX176" s="7"/>
      <c r="FY176" s="7"/>
      <c r="FZ176" s="7"/>
      <c r="GA176" s="7"/>
      <c r="GB176" s="7"/>
      <c r="GC176" s="7"/>
      <c r="GD176" s="7"/>
      <c r="GE176" s="7"/>
      <c r="GF176" s="7"/>
      <c r="GG176" s="7"/>
      <c r="GH176" s="7"/>
      <c r="GI176" s="7"/>
      <c r="GJ176" s="7"/>
      <c r="GK176" s="7"/>
      <c r="GL176" s="7"/>
      <c r="GM176" s="7"/>
      <c r="GN176" s="7"/>
      <c r="GO176" s="7"/>
      <c r="GP176" s="7"/>
      <c r="GQ176" s="7"/>
      <c r="GR176" s="7"/>
      <c r="GS176" s="7"/>
      <c r="GT176" s="7"/>
      <c r="GU176" s="7"/>
      <c r="GV176" s="7"/>
      <c r="GW176" s="7"/>
      <c r="GX176" s="7"/>
      <c r="GY176" s="7"/>
      <c r="GZ176" s="7"/>
      <c r="HA176" s="7"/>
      <c r="HB176" s="7"/>
      <c r="HC176" s="7"/>
      <c r="HD176" s="7"/>
      <c r="HE176" s="7"/>
      <c r="HF176" s="7"/>
      <c r="HG176" s="7"/>
      <c r="HH176" s="7"/>
      <c r="HI176" s="7"/>
      <c r="HJ176" s="7"/>
      <c r="HK176" s="7"/>
      <c r="HL176" s="7"/>
      <c r="HM176" s="7"/>
      <c r="HN176" s="7"/>
      <c r="HO176" s="7"/>
      <c r="HP176" s="7"/>
      <c r="HQ176" s="7"/>
      <c r="HR176" s="7"/>
      <c r="HS176" s="7"/>
      <c r="HT176" s="7"/>
      <c r="HU176" s="7"/>
      <c r="HV176" s="7"/>
      <c r="HW176" s="7"/>
      <c r="HX176" s="7"/>
      <c r="HY176" s="7"/>
      <c r="HZ176" s="7"/>
      <c r="IA176" s="7"/>
      <c r="IB176" s="7"/>
      <c r="IC176" s="7"/>
      <c r="ID176" s="7"/>
      <c r="IE176" s="7"/>
      <c r="IF176" s="7"/>
      <c r="IG176" s="7"/>
      <c r="IH176" s="7"/>
      <c r="II176" s="7"/>
      <c r="IJ176" s="7"/>
      <c r="IK176" s="7"/>
      <c r="IL176" s="7"/>
      <c r="IM176" s="7"/>
      <c r="IN176" s="7"/>
      <c r="IO176" s="7"/>
      <c r="IP176" s="7"/>
      <c r="IQ176" s="7"/>
      <c r="IR176" s="7"/>
      <c r="IS176" s="7"/>
      <c r="IT176" s="7"/>
      <c r="IU176" s="7"/>
      <c r="IV176" s="7"/>
      <c r="IW176" s="7"/>
      <c r="IX176" s="7"/>
      <c r="IY176" s="7"/>
      <c r="IZ176" s="7"/>
      <c r="JA176" s="7"/>
      <c r="JB176" s="7"/>
      <c r="JC176" s="7"/>
      <c r="JD176" s="7"/>
      <c r="JE176" s="7"/>
      <c r="JF176" s="7"/>
      <c r="JG176" s="7"/>
      <c r="JH176" s="7"/>
      <c r="JI176" s="7"/>
      <c r="JJ176" s="7"/>
      <c r="JK176" s="7"/>
      <c r="JL176" s="7"/>
      <c r="JM176" s="7"/>
      <c r="JN176" s="7"/>
      <c r="JO176" s="7"/>
      <c r="JP176" s="7"/>
      <c r="JQ176" s="7"/>
      <c r="JR176" s="7"/>
      <c r="JS176" s="7"/>
      <c r="JT176" s="7"/>
      <c r="JU176" s="7"/>
      <c r="JV176" s="7"/>
      <c r="JW176" s="7"/>
      <c r="JX176" s="7"/>
      <c r="JY176" s="7"/>
      <c r="JZ176" s="7"/>
      <c r="KA176" s="7"/>
      <c r="KB176" s="7"/>
      <c r="KC176" s="7"/>
      <c r="KD176" s="7"/>
      <c r="KE176" s="7"/>
      <c r="KF176" s="7"/>
      <c r="KG176" s="7"/>
      <c r="KH176" s="7"/>
      <c r="KI176" s="7"/>
      <c r="KJ176" s="7"/>
      <c r="KK176" s="7"/>
      <c r="KL176" s="7"/>
      <c r="KM176" s="7"/>
      <c r="KN176" s="7"/>
      <c r="KO176" s="7"/>
      <c r="KP176" s="7"/>
      <c r="KQ176" s="7"/>
      <c r="KR176" s="7"/>
      <c r="KS176" s="7"/>
      <c r="KT176" s="7"/>
      <c r="KU176" s="7"/>
      <c r="KV176" s="7"/>
      <c r="KW176" s="7"/>
      <c r="KX176" s="7"/>
      <c r="KY176" s="7"/>
      <c r="KZ176" s="7"/>
      <c r="LA176" s="7"/>
      <c r="LB176" s="7"/>
      <c r="LC176" s="7"/>
      <c r="LD176" s="7"/>
      <c r="LE176" s="7"/>
      <c r="LF176" s="7"/>
      <c r="LG176" s="7"/>
      <c r="LH176" s="7"/>
      <c r="LI176" s="7"/>
      <c r="LJ176" s="7"/>
      <c r="LK176" s="7"/>
      <c r="LL176" s="7"/>
      <c r="LM176" s="7"/>
      <c r="LN176" s="7"/>
      <c r="LO176" s="7"/>
      <c r="LP176" s="7"/>
      <c r="LQ176" s="7"/>
      <c r="LR176" s="7"/>
      <c r="LS176" s="7"/>
      <c r="LT176" s="7"/>
      <c r="LU176" s="7"/>
      <c r="LV176" s="7"/>
      <c r="LW176" s="7"/>
      <c r="LX176" s="7"/>
      <c r="LY176" s="7"/>
      <c r="LZ176" s="7"/>
      <c r="MA176" s="7"/>
      <c r="MB176" s="7"/>
      <c r="MC176" s="7"/>
      <c r="MD176" s="7"/>
      <c r="ME176" s="7"/>
      <c r="MF176" s="7"/>
      <c r="MG176" s="7"/>
      <c r="MH176" s="7"/>
      <c r="MI176" s="7"/>
      <c r="MJ176" s="7"/>
      <c r="MK176" s="7"/>
      <c r="ML176" s="7"/>
      <c r="MM176" s="7"/>
      <c r="MN176" s="7"/>
      <c r="MO176" s="7"/>
      <c r="MP176" s="7"/>
      <c r="MQ176" s="7"/>
      <c r="MR176" s="7"/>
      <c r="MS176" s="7"/>
      <c r="MT176" s="7"/>
      <c r="MU176" s="7"/>
      <c r="MV176" s="7"/>
      <c r="MW176" s="7"/>
      <c r="MX176" s="7"/>
      <c r="MY176" s="7"/>
      <c r="MZ176" s="7"/>
      <c r="NA176" s="7"/>
      <c r="NB176" s="7"/>
      <c r="NC176" s="7"/>
      <c r="ND176" s="7"/>
      <c r="NE176" s="7"/>
      <c r="NF176" s="7"/>
      <c r="NG176" s="7"/>
      <c r="NH176" s="7"/>
      <c r="NI176" s="7"/>
      <c r="NJ176" s="7"/>
      <c r="NK176" s="7"/>
      <c r="NL176" s="7"/>
      <c r="NM176" s="7"/>
      <c r="NN176" s="7"/>
      <c r="NO176" s="7"/>
      <c r="NP176" s="7"/>
      <c r="NQ176" s="7"/>
      <c r="NR176" s="7"/>
      <c r="NS176" s="7"/>
      <c r="NT176" s="7"/>
      <c r="NU176" s="7"/>
      <c r="NV176" s="7"/>
      <c r="NW176" s="7"/>
      <c r="NX176" s="7"/>
      <c r="NY176" s="7"/>
      <c r="NZ176" s="7"/>
      <c r="OA176" s="7"/>
      <c r="OB176" s="7"/>
      <c r="OC176" s="7"/>
      <c r="OD176" s="7"/>
      <c r="OE176" s="7"/>
      <c r="OF176" s="7"/>
      <c r="OG176" s="7"/>
      <c r="OH176" s="7"/>
      <c r="OI176" s="7"/>
      <c r="OJ176" s="7"/>
      <c r="OK176" s="7"/>
      <c r="OL176" s="7"/>
      <c r="OM176" s="7"/>
      <c r="ON176" s="7"/>
      <c r="OO176" s="7"/>
      <c r="OP176" s="7"/>
      <c r="OQ176" s="7"/>
      <c r="OR176" s="7"/>
      <c r="OS176" s="7"/>
      <c r="OT176" s="7"/>
      <c r="OU176" s="7"/>
      <c r="OV176" s="7"/>
      <c r="OW176" s="7"/>
      <c r="OX176" s="7"/>
      <c r="OY176" s="7"/>
      <c r="OZ176" s="7"/>
      <c r="PA176" s="7"/>
      <c r="PB176" s="7"/>
      <c r="PC176" s="7"/>
      <c r="PD176" s="7"/>
      <c r="PE176" s="7"/>
      <c r="PF176" s="7"/>
      <c r="PG176" s="7"/>
      <c r="PH176" s="7"/>
      <c r="PI176" s="7"/>
      <c r="PJ176" s="7"/>
      <c r="PK176" s="7"/>
      <c r="PL176" s="7"/>
      <c r="PM176" s="7"/>
      <c r="PN176" s="7"/>
      <c r="PO176" s="7"/>
      <c r="PP176" s="7"/>
      <c r="PQ176" s="7"/>
      <c r="PR176" s="7"/>
      <c r="PS176" s="7"/>
      <c r="PT176" s="7"/>
      <c r="PU176" s="7"/>
      <c r="PV176" s="7"/>
      <c r="PW176" s="7"/>
      <c r="PX176" s="7"/>
      <c r="PY176" s="7"/>
      <c r="PZ176" s="7"/>
      <c r="QA176" s="7"/>
      <c r="QB176" s="7"/>
      <c r="QC176" s="7"/>
      <c r="QD176" s="7"/>
      <c r="QE176" s="7"/>
      <c r="QF176" s="7"/>
      <c r="QG176" s="7"/>
      <c r="QH176" s="7"/>
      <c r="QI176" s="7"/>
      <c r="QJ176" s="7"/>
      <c r="QK176" s="7"/>
      <c r="QL176" s="7"/>
      <c r="QM176" s="7"/>
      <c r="QN176" s="7"/>
      <c r="QO176" s="7"/>
      <c r="QP176" s="7"/>
      <c r="QQ176" s="7"/>
      <c r="QR176" s="7"/>
      <c r="QS176" s="7"/>
      <c r="QT176" s="7"/>
      <c r="QU176" s="7"/>
      <c r="QV176" s="7"/>
      <c r="QW176" s="7"/>
      <c r="QX176" s="7"/>
      <c r="QY176" s="7"/>
      <c r="QZ176" s="7"/>
      <c r="RA176" s="7"/>
      <c r="RB176" s="7"/>
      <c r="RC176" s="7"/>
      <c r="RD176" s="7"/>
      <c r="RE176" s="7"/>
      <c r="RF176" s="7"/>
      <c r="RG176" s="7"/>
      <c r="RH176" s="7"/>
      <c r="RI176" s="7"/>
      <c r="RJ176" s="7"/>
      <c r="RK176" s="7"/>
      <c r="RL176" s="7"/>
      <c r="RM176" s="7"/>
      <c r="RN176" s="7"/>
      <c r="RO176" s="7"/>
      <c r="RP176" s="7"/>
      <c r="RQ176" s="7"/>
      <c r="RR176" s="7"/>
      <c r="RS176" s="7"/>
      <c r="RT176" s="7"/>
      <c r="RU176" s="7"/>
      <c r="RV176" s="7"/>
      <c r="RW176" s="7"/>
      <c r="RX176" s="7"/>
      <c r="RY176" s="7"/>
      <c r="RZ176" s="7"/>
      <c r="SA176" s="7"/>
      <c r="SB176" s="7"/>
      <c r="SC176" s="7"/>
      <c r="SD176" s="7"/>
      <c r="SE176" s="7"/>
      <c r="SF176" s="7"/>
      <c r="SG176" s="7"/>
      <c r="SH176" s="7"/>
      <c r="SI176" s="7"/>
      <c r="SJ176" s="7"/>
      <c r="SK176" s="7"/>
      <c r="SL176" s="7"/>
      <c r="SM176" s="7"/>
      <c r="SN176" s="7"/>
      <c r="SO176" s="7"/>
      <c r="SP176" s="7"/>
      <c r="SQ176" s="7"/>
      <c r="SR176" s="7"/>
      <c r="SS176" s="7"/>
      <c r="ST176" s="7"/>
      <c r="SU176" s="7"/>
      <c r="SV176" s="7"/>
      <c r="SW176" s="7"/>
      <c r="SX176" s="7"/>
      <c r="SY176" s="7"/>
      <c r="SZ176" s="7"/>
      <c r="TA176" s="7"/>
      <c r="TB176" s="7"/>
      <c r="TC176" s="7"/>
      <c r="TD176" s="7"/>
      <c r="TE176" s="7"/>
      <c r="TF176" s="7"/>
      <c r="TG176" s="7"/>
      <c r="TH176" s="7"/>
      <c r="TI176" s="7"/>
      <c r="TJ176" s="7"/>
      <c r="TK176" s="7"/>
      <c r="TL176" s="7"/>
      <c r="TM176" s="7"/>
      <c r="TN176" s="7"/>
      <c r="TO176" s="7"/>
      <c r="TP176" s="7"/>
      <c r="TQ176" s="7"/>
      <c r="TR176" s="7"/>
      <c r="TS176" s="7"/>
      <c r="TT176" s="7"/>
      <c r="TU176" s="7"/>
      <c r="TV176" s="7"/>
      <c r="TW176" s="7"/>
      <c r="TX176" s="7"/>
      <c r="TY176" s="7"/>
      <c r="TZ176" s="7"/>
      <c r="UA176" s="7"/>
      <c r="UB176" s="7"/>
      <c r="UC176" s="7"/>
      <c r="UD176" s="7"/>
      <c r="UE176" s="7"/>
      <c r="UF176" s="7"/>
      <c r="UG176" s="7"/>
      <c r="UH176" s="7"/>
      <c r="UI176" s="7"/>
      <c r="UJ176" s="7"/>
      <c r="UK176" s="7"/>
      <c r="UL176" s="7"/>
      <c r="UM176" s="7"/>
      <c r="UN176" s="7"/>
      <c r="UO176" s="7"/>
      <c r="UP176" s="7"/>
      <c r="UQ176" s="7"/>
      <c r="UR176" s="7"/>
      <c r="US176" s="7"/>
      <c r="UT176" s="7"/>
      <c r="UU176" s="7"/>
      <c r="UV176" s="7"/>
      <c r="UW176" s="7"/>
      <c r="UX176" s="7"/>
      <c r="UY176" s="7"/>
      <c r="UZ176" s="7"/>
      <c r="VA176" s="7"/>
      <c r="VB176" s="7"/>
      <c r="VC176" s="7"/>
      <c r="VD176" s="7"/>
      <c r="VE176" s="7"/>
      <c r="VF176" s="7"/>
      <c r="VG176" s="7"/>
      <c r="VH176" s="7"/>
      <c r="VI176" s="7"/>
      <c r="VJ176" s="7"/>
      <c r="VK176" s="7"/>
      <c r="VL176" s="7"/>
      <c r="VM176" s="7"/>
      <c r="VN176" s="7"/>
      <c r="VO176" s="7"/>
      <c r="VP176" s="7"/>
      <c r="VQ176" s="7"/>
      <c r="VR176" s="7"/>
      <c r="VS176" s="7"/>
      <c r="VT176" s="7"/>
      <c r="VU176" s="7"/>
      <c r="VV176" s="7"/>
      <c r="VW176" s="7"/>
      <c r="VX176" s="7"/>
      <c r="VY176" s="7"/>
      <c r="VZ176" s="7"/>
      <c r="WA176" s="7"/>
      <c r="WB176" s="7"/>
      <c r="WC176" s="7"/>
      <c r="WD176" s="7"/>
      <c r="WE176" s="7"/>
      <c r="WF176" s="7"/>
      <c r="WG176" s="7"/>
      <c r="WH176" s="7"/>
      <c r="WI176" s="7"/>
      <c r="WJ176" s="7"/>
      <c r="WK176" s="7"/>
      <c r="WL176" s="7"/>
      <c r="WM176" s="7"/>
      <c r="WN176" s="7"/>
      <c r="WO176" s="7"/>
      <c r="WP176" s="7"/>
      <c r="WQ176" s="7"/>
      <c r="WR176" s="7"/>
      <c r="WS176" s="7"/>
      <c r="WT176" s="7"/>
      <c r="WU176" s="7"/>
      <c r="WV176" s="7"/>
      <c r="WW176" s="7"/>
      <c r="WX176" s="7"/>
      <c r="WY176" s="7"/>
      <c r="WZ176" s="7"/>
      <c r="XA176" s="7"/>
      <c r="XB176" s="7"/>
      <c r="XC176" s="7"/>
      <c r="XD176" s="7"/>
      <c r="XE176" s="7"/>
      <c r="XF176" s="7"/>
      <c r="XG176" s="7"/>
      <c r="XH176" s="7"/>
      <c r="XI176" s="7"/>
      <c r="XJ176" s="7"/>
      <c r="XK176" s="7"/>
      <c r="XL176" s="7"/>
      <c r="XM176" s="7"/>
      <c r="XN176" s="7"/>
      <c r="XO176" s="7"/>
      <c r="XP176" s="7"/>
      <c r="XQ176" s="7"/>
      <c r="XR176" s="7"/>
      <c r="XS176" s="7"/>
      <c r="XT176" s="7"/>
      <c r="XU176" s="7"/>
      <c r="XV176" s="7"/>
      <c r="XW176" s="7"/>
      <c r="XX176" s="7"/>
      <c r="XY176" s="7"/>
      <c r="XZ176" s="7"/>
      <c r="YA176" s="7"/>
      <c r="YB176" s="7"/>
      <c r="YC176" s="7"/>
      <c r="YD176" s="7"/>
      <c r="YE176" s="7"/>
      <c r="YF176" s="7"/>
      <c r="YG176" s="7"/>
      <c r="YH176" s="7"/>
      <c r="YI176" s="7"/>
      <c r="YJ176" s="7"/>
      <c r="YK176" s="7"/>
      <c r="YL176" s="7"/>
      <c r="YM176" s="7"/>
      <c r="YN176" s="7"/>
      <c r="YO176" s="7"/>
      <c r="YP176" s="7"/>
      <c r="YQ176" s="7"/>
      <c r="YR176" s="7"/>
      <c r="YS176" s="7"/>
      <c r="YT176" s="7"/>
      <c r="YU176" s="7"/>
      <c r="YV176" s="7"/>
      <c r="YW176" s="7"/>
      <c r="YX176" s="7"/>
      <c r="YY176" s="7"/>
      <c r="YZ176" s="7"/>
      <c r="ZA176" s="7"/>
      <c r="ZB176" s="7"/>
      <c r="ZC176" s="7"/>
      <c r="ZD176" s="7"/>
      <c r="ZE176" s="7"/>
      <c r="ZF176" s="7"/>
      <c r="ZG176" s="7"/>
      <c r="ZH176" s="7"/>
      <c r="ZI176" s="7"/>
      <c r="ZJ176" s="7"/>
      <c r="ZK176" s="7"/>
      <c r="ZL176" s="7"/>
      <c r="ZM176" s="7"/>
      <c r="ZN176" s="7"/>
      <c r="ZO176" s="7"/>
      <c r="ZP176" s="7"/>
      <c r="ZQ176" s="7"/>
      <c r="ZR176" s="7"/>
      <c r="ZS176" s="7"/>
      <c r="ZT176" s="7"/>
      <c r="ZU176" s="7"/>
      <c r="ZV176" s="7"/>
      <c r="ZW176" s="7"/>
      <c r="ZX176" s="7"/>
      <c r="ZY176" s="7"/>
      <c r="ZZ176" s="7"/>
      <c r="AAA176" s="7"/>
      <c r="AAB176" s="7"/>
      <c r="AAC176" s="7"/>
      <c r="AAD176" s="7"/>
      <c r="AAE176" s="7"/>
      <c r="AAF176" s="7"/>
      <c r="AAG176" s="7"/>
      <c r="AAH176" s="7"/>
      <c r="AAI176" s="7"/>
      <c r="AAJ176" s="7"/>
      <c r="AAK176" s="7"/>
      <c r="AAL176" s="7"/>
      <c r="AAM176" s="7"/>
      <c r="AAN176" s="7"/>
      <c r="AAO176" s="7"/>
      <c r="AAP176" s="7"/>
      <c r="AAQ176" s="7"/>
      <c r="AAR176" s="7"/>
      <c r="AAS176" s="7"/>
      <c r="AAT176" s="7"/>
      <c r="AAU176" s="7"/>
      <c r="AAV176" s="7"/>
      <c r="AAW176" s="7"/>
      <c r="AAX176" s="7"/>
      <c r="AAY176" s="7"/>
      <c r="AAZ176" s="7"/>
      <c r="ABA176" s="7"/>
      <c r="ABB176" s="7"/>
      <c r="ABC176" s="7"/>
      <c r="ABD176" s="7"/>
      <c r="ABE176" s="7"/>
      <c r="ABF176" s="7"/>
      <c r="ABG176" s="7"/>
      <c r="ABH176" s="7"/>
      <c r="ABI176" s="7"/>
      <c r="ABJ176" s="7"/>
      <c r="ABK176" s="7"/>
      <c r="ABL176" s="7"/>
      <c r="ABM176" s="7"/>
      <c r="ABN176" s="7"/>
      <c r="ABO176" s="7"/>
      <c r="ABP176" s="7"/>
      <c r="ABQ176" s="7"/>
      <c r="ABR176" s="7"/>
      <c r="ABS176" s="7"/>
      <c r="ABT176" s="7"/>
      <c r="ABU176" s="7"/>
      <c r="ABV176" s="7"/>
      <c r="ABW176" s="7"/>
      <c r="ABX176" s="7"/>
      <c r="ABY176" s="7"/>
      <c r="ABZ176" s="7"/>
      <c r="ACA176" s="7"/>
      <c r="ACB176" s="7"/>
      <c r="ACC176" s="7"/>
      <c r="ACD176" s="7"/>
      <c r="ACE176" s="7"/>
      <c r="ACF176" s="7"/>
      <c r="ACG176" s="7"/>
      <c r="ACH176" s="7"/>
      <c r="ACI176" s="7"/>
      <c r="ACJ176" s="7"/>
      <c r="ACK176" s="7"/>
      <c r="ACL176" s="7"/>
      <c r="ACM176" s="7"/>
      <c r="ACN176" s="7"/>
      <c r="ACO176" s="7"/>
      <c r="ACP176" s="7"/>
      <c r="ACQ176" s="7"/>
      <c r="ACR176" s="7"/>
      <c r="ACS176" s="7"/>
      <c r="ACT176" s="7"/>
      <c r="ACU176" s="7"/>
      <c r="ACV176" s="7"/>
      <c r="ACW176" s="7"/>
      <c r="ACX176" s="7"/>
      <c r="ACY176" s="7"/>
      <c r="ACZ176" s="7"/>
      <c r="ADA176" s="7"/>
      <c r="ADB176" s="7"/>
      <c r="ADC176" s="7"/>
      <c r="ADD176" s="7"/>
      <c r="ADE176" s="7"/>
      <c r="ADF176" s="7"/>
      <c r="ADG176" s="7"/>
      <c r="ADH176" s="7"/>
      <c r="ADI176" s="7"/>
      <c r="ADJ176" s="7"/>
      <c r="ADK176" s="7"/>
      <c r="ADL176" s="7"/>
      <c r="ADM176" s="7"/>
      <c r="ADN176" s="7"/>
      <c r="ADO176" s="7"/>
      <c r="ADP176" s="7"/>
      <c r="ADQ176" s="7"/>
      <c r="ADR176" s="7"/>
      <c r="ADS176" s="7"/>
      <c r="ADT176" s="7"/>
      <c r="ADU176" s="7"/>
      <c r="ADV176" s="7"/>
      <c r="ADW176" s="7"/>
      <c r="ADX176" s="7"/>
      <c r="ADY176" s="7"/>
      <c r="ADZ176" s="7"/>
      <c r="AEA176" s="7"/>
      <c r="AEB176" s="7"/>
      <c r="AEC176" s="7"/>
      <c r="AED176" s="7"/>
      <c r="AEE176" s="7"/>
      <c r="AEF176" s="7"/>
      <c r="AEG176" s="7"/>
      <c r="AEH176" s="7"/>
      <c r="AEI176" s="7"/>
      <c r="AEJ176" s="7"/>
      <c r="AEK176" s="7"/>
      <c r="AEL176" s="7"/>
      <c r="AEM176" s="7"/>
      <c r="AEN176" s="7"/>
      <c r="AEO176" s="7"/>
      <c r="AEP176" s="7"/>
      <c r="AEQ176" s="7"/>
      <c r="AER176" s="7"/>
      <c r="AES176" s="7"/>
      <c r="AET176" s="7"/>
      <c r="AEU176" s="7"/>
      <c r="AEV176" s="7"/>
      <c r="AEW176" s="7"/>
      <c r="AEX176" s="7"/>
      <c r="AEY176" s="7"/>
      <c r="AEZ176" s="7"/>
      <c r="AFA176" s="7"/>
      <c r="AFB176" s="7"/>
      <c r="AFC176" s="7"/>
      <c r="AFD176" s="7"/>
      <c r="AFE176" s="7"/>
      <c r="AFF176" s="7"/>
      <c r="AFG176" s="7"/>
      <c r="AFH176" s="7"/>
      <c r="AFI176" s="7"/>
      <c r="AFJ176" s="7"/>
      <c r="AFK176" s="7"/>
      <c r="AFL176" s="7"/>
      <c r="AFM176" s="7"/>
      <c r="AFN176" s="7"/>
      <c r="AFO176" s="7"/>
      <c r="AFP176" s="7"/>
      <c r="AFQ176" s="7"/>
      <c r="AFR176" s="7"/>
      <c r="AFS176" s="7"/>
      <c r="AFT176" s="7"/>
      <c r="AFU176" s="7"/>
      <c r="AFV176" s="7"/>
      <c r="AFW176" s="7"/>
      <c r="AFX176" s="7"/>
      <c r="AFY176" s="7"/>
      <c r="AFZ176" s="7"/>
      <c r="AGA176" s="7"/>
      <c r="AGB176" s="7"/>
      <c r="AGC176" s="7"/>
      <c r="AGD176" s="7"/>
      <c r="AGE176" s="7"/>
      <c r="AGF176" s="7"/>
      <c r="AGG176" s="7"/>
      <c r="AGH176" s="7"/>
      <c r="AGI176" s="7"/>
      <c r="AGJ176" s="7"/>
      <c r="AGK176" s="7"/>
      <c r="AGL176" s="7"/>
      <c r="AGM176" s="7"/>
      <c r="AGN176" s="7"/>
      <c r="AGO176" s="7"/>
      <c r="AGP176" s="7"/>
      <c r="AGQ176" s="7"/>
      <c r="AGR176" s="7"/>
      <c r="AGS176" s="7"/>
      <c r="AGT176" s="7"/>
      <c r="AGU176" s="7"/>
      <c r="AGV176" s="7"/>
      <c r="AGW176" s="7"/>
      <c r="AGX176" s="7"/>
      <c r="AGY176" s="7"/>
      <c r="AGZ176" s="7"/>
      <c r="AHA176" s="7"/>
      <c r="AHB176" s="7"/>
      <c r="AHC176" s="7"/>
      <c r="AHD176" s="7"/>
      <c r="AHE176" s="7"/>
      <c r="AHF176" s="7"/>
      <c r="AHG176" s="7"/>
      <c r="AHH176" s="7"/>
      <c r="AHI176" s="7"/>
      <c r="AHJ176" s="7"/>
      <c r="AHK176" s="7"/>
      <c r="AHL176" s="7"/>
      <c r="AHM176" s="7"/>
      <c r="AHN176" s="7"/>
      <c r="AHO176" s="7"/>
      <c r="AHP176" s="7"/>
      <c r="AHQ176" s="7"/>
      <c r="AHR176" s="7"/>
      <c r="AHS176" s="7"/>
      <c r="AHT176" s="7"/>
      <c r="AHU176" s="7"/>
      <c r="AHV176" s="7"/>
      <c r="AHW176" s="7"/>
      <c r="AHX176" s="7"/>
      <c r="AHY176" s="7"/>
      <c r="AHZ176" s="7"/>
      <c r="AIA176" s="7"/>
      <c r="AIB176" s="7"/>
      <c r="AIC176" s="7"/>
      <c r="AID176" s="7"/>
      <c r="AIE176" s="7"/>
      <c r="AIF176" s="7"/>
      <c r="AIG176" s="7"/>
      <c r="AIH176" s="7"/>
      <c r="AII176" s="7"/>
      <c r="AIJ176" s="7"/>
      <c r="AIK176" s="7"/>
      <c r="AIL176" s="7"/>
      <c r="AIM176" s="7"/>
      <c r="AIN176" s="7"/>
      <c r="AIO176" s="7"/>
      <c r="AIP176" s="7"/>
      <c r="AIQ176" s="7"/>
      <c r="AIR176" s="7"/>
      <c r="AIS176" s="7"/>
      <c r="AIT176" s="7"/>
      <c r="AIU176" s="7"/>
      <c r="AIV176" s="7"/>
      <c r="AIW176" s="7"/>
      <c r="AIX176" s="7"/>
      <c r="AIY176" s="7"/>
      <c r="AIZ176" s="7"/>
      <c r="AJA176" s="7"/>
      <c r="AJB176" s="7"/>
      <c r="AJC176" s="7"/>
      <c r="AJD176" s="7"/>
      <c r="AJE176" s="7"/>
      <c r="AJF176" s="7"/>
      <c r="AJG176" s="7"/>
      <c r="AJH176" s="7"/>
      <c r="AJI176" s="7"/>
      <c r="AJJ176" s="7"/>
      <c r="AJK176" s="7"/>
      <c r="AJL176" s="7"/>
      <c r="AJM176" s="7"/>
      <c r="AJN176" s="7"/>
      <c r="AJO176" s="7"/>
      <c r="AJP176" s="7"/>
      <c r="AJQ176" s="7"/>
      <c r="AJR176" s="7"/>
      <c r="AJS176" s="7"/>
      <c r="AJT176" s="7"/>
      <c r="AJU176" s="7"/>
      <c r="AJV176" s="7"/>
      <c r="AJW176" s="7"/>
      <c r="AJX176" s="7"/>
      <c r="AJY176" s="7"/>
      <c r="AJZ176" s="7"/>
      <c r="AKA176" s="7"/>
      <c r="AKB176" s="7"/>
      <c r="AKC176" s="7"/>
      <c r="AKD176" s="7"/>
      <c r="AKE176" s="7"/>
      <c r="AKF176" s="7"/>
      <c r="AKG176" s="7"/>
      <c r="AKH176" s="7"/>
      <c r="AKI176" s="7"/>
      <c r="AKJ176" s="7"/>
      <c r="AKK176" s="7"/>
      <c r="AKL176" s="7"/>
      <c r="AKM176" s="7"/>
      <c r="AKN176" s="7"/>
      <c r="AKO176" s="7"/>
      <c r="AKP176" s="7"/>
      <c r="AKQ176" s="7"/>
      <c r="AKR176" s="7"/>
      <c r="AKS176" s="7"/>
      <c r="AKT176" s="7"/>
      <c r="AKU176" s="7"/>
      <c r="AKV176" s="7"/>
      <c r="AKW176" s="7"/>
      <c r="AKX176" s="7"/>
      <c r="AKY176" s="7"/>
      <c r="AKZ176" s="7"/>
      <c r="ALA176" s="7"/>
      <c r="ALB176" s="7"/>
      <c r="ALC176" s="7"/>
      <c r="ALD176" s="7"/>
      <c r="ALE176" s="7"/>
      <c r="ALF176" s="7"/>
      <c r="ALG176" s="7"/>
      <c r="ALH176" s="7"/>
      <c r="ALI176" s="7"/>
      <c r="ALJ176" s="7"/>
      <c r="ALK176" s="7"/>
      <c r="ALL176" s="7"/>
      <c r="ALM176" s="7"/>
      <c r="ALN176" s="7"/>
      <c r="ALO176" s="7"/>
      <c r="ALP176" s="7"/>
      <c r="ALQ176" s="7"/>
      <c r="ALR176" s="7"/>
      <c r="ALS176" s="7"/>
      <c r="ALT176" s="7"/>
      <c r="ALU176" s="7"/>
      <c r="ALV176" s="7"/>
      <c r="ALW176" s="7"/>
      <c r="ALX176" s="7"/>
      <c r="ALY176" s="7"/>
      <c r="ALZ176" s="7"/>
      <c r="AMA176" s="7"/>
      <c r="AMB176" s="7"/>
      <c r="AMC176" s="7"/>
      <c r="AMD176" s="7"/>
      <c r="AME176" s="7"/>
      <c r="AMF176" s="7"/>
      <c r="AMG176" s="7"/>
      <c r="AMH176" s="7"/>
      <c r="AMI176" s="7"/>
      <c r="AMJ176" s="7"/>
      <c r="AMK176" s="7"/>
      <c r="AML176" s="7"/>
      <c r="AMM176" s="7"/>
      <c r="AMN176" s="7"/>
      <c r="AMO176" s="7"/>
      <c r="AMP176" s="7"/>
      <c r="AMQ176" s="7"/>
      <c r="AMR176" s="7"/>
      <c r="AMS176" s="7"/>
      <c r="AMT176" s="7"/>
      <c r="AMU176" s="7"/>
      <c r="AMV176" s="7"/>
      <c r="AMW176" s="7"/>
      <c r="AMX176" s="7"/>
      <c r="AMY176" s="7"/>
      <c r="AMZ176" s="7"/>
      <c r="ANA176" s="7"/>
      <c r="ANB176" s="7"/>
      <c r="ANC176" s="7"/>
      <c r="AND176" s="7"/>
      <c r="ANE176" s="7"/>
      <c r="ANF176" s="7"/>
      <c r="ANG176" s="7"/>
      <c r="ANH176" s="7"/>
      <c r="ANI176" s="7"/>
      <c r="ANJ176" s="7"/>
      <c r="ANK176" s="7"/>
      <c r="ANL176" s="7"/>
      <c r="ANM176" s="7"/>
      <c r="ANN176" s="7"/>
      <c r="ANO176" s="7"/>
      <c r="ANP176" s="7"/>
      <c r="ANQ176" s="7"/>
      <c r="ANR176" s="7"/>
      <c r="ANS176" s="7"/>
      <c r="ANT176" s="7"/>
      <c r="ANU176" s="7"/>
      <c r="ANV176" s="7"/>
      <c r="ANW176" s="7"/>
      <c r="ANX176" s="7"/>
      <c r="ANY176" s="7"/>
      <c r="ANZ176" s="7"/>
      <c r="AOA176" s="7"/>
      <c r="AOB176" s="7"/>
      <c r="AOC176" s="7"/>
      <c r="AOD176" s="7"/>
      <c r="AOE176" s="7"/>
      <c r="AOF176" s="7"/>
      <c r="AOG176" s="7"/>
      <c r="AOH176" s="7"/>
      <c r="AOI176" s="7"/>
      <c r="AOJ176" s="7"/>
      <c r="AOK176" s="7"/>
      <c r="AOL176" s="7"/>
      <c r="AOM176" s="7"/>
      <c r="AON176" s="7"/>
      <c r="AOO176" s="7"/>
      <c r="AOP176" s="7"/>
      <c r="AOQ176" s="7"/>
      <c r="AOR176" s="7"/>
      <c r="AOS176" s="7"/>
      <c r="AOT176" s="7"/>
      <c r="AOU176" s="7"/>
      <c r="AOV176" s="7"/>
      <c r="AOW176" s="7"/>
      <c r="AOX176" s="7"/>
      <c r="AOY176" s="7"/>
      <c r="AOZ176" s="7"/>
      <c r="APA176" s="7"/>
      <c r="APB176" s="7"/>
      <c r="APC176" s="7"/>
      <c r="APD176" s="7"/>
      <c r="APE176" s="7"/>
      <c r="APF176" s="7"/>
      <c r="APG176" s="7"/>
      <c r="APH176" s="7"/>
      <c r="API176" s="7"/>
      <c r="APJ176" s="7"/>
      <c r="APK176" s="7"/>
      <c r="APL176" s="7"/>
      <c r="APM176" s="7"/>
      <c r="APN176" s="7"/>
      <c r="APO176" s="7"/>
      <c r="APP176" s="7"/>
      <c r="APQ176" s="7"/>
      <c r="APR176" s="7"/>
      <c r="APS176" s="7"/>
      <c r="APT176" s="7"/>
      <c r="APU176" s="7"/>
      <c r="APV176" s="7"/>
      <c r="APW176" s="7"/>
      <c r="APX176" s="7"/>
      <c r="APY176" s="7"/>
      <c r="APZ176" s="7"/>
      <c r="AQA176" s="7"/>
      <c r="AQB176" s="7"/>
      <c r="AQC176" s="7"/>
      <c r="AQD176" s="7"/>
      <c r="AQE176" s="7"/>
      <c r="AQF176" s="7"/>
      <c r="AQG176" s="7"/>
      <c r="AQH176" s="7"/>
      <c r="AQI176" s="7"/>
      <c r="AQJ176" s="7"/>
      <c r="AQK176" s="7"/>
      <c r="AQL176" s="7"/>
      <c r="AQM176" s="7"/>
      <c r="AQN176" s="7"/>
      <c r="AQO176" s="7"/>
      <c r="AQP176" s="7"/>
      <c r="AQQ176" s="7"/>
      <c r="AQR176" s="7"/>
      <c r="AQS176" s="7"/>
      <c r="AQT176" s="7"/>
      <c r="AQU176" s="7"/>
      <c r="AQV176" s="7"/>
      <c r="AQW176" s="7"/>
      <c r="AQX176" s="7"/>
      <c r="AQY176" s="7"/>
      <c r="AQZ176" s="7"/>
      <c r="ARA176" s="7"/>
      <c r="ARB176" s="7"/>
      <c r="ARC176" s="7"/>
      <c r="ARD176" s="7"/>
      <c r="ARE176" s="7"/>
      <c r="ARF176" s="7"/>
      <c r="ARG176" s="7"/>
      <c r="ARH176" s="7"/>
      <c r="ARI176" s="7"/>
      <c r="ARJ176" s="7"/>
      <c r="ARK176" s="7"/>
      <c r="ARL176" s="7"/>
      <c r="ARM176" s="7"/>
      <c r="ARN176" s="7"/>
      <c r="ARO176" s="7"/>
      <c r="ARP176" s="7"/>
      <c r="ARQ176" s="7"/>
      <c r="ARR176" s="7"/>
      <c r="ARS176" s="7"/>
      <c r="ART176" s="7"/>
      <c r="ARU176" s="7"/>
      <c r="ARV176" s="7"/>
      <c r="ARW176" s="7"/>
      <c r="ARX176" s="7"/>
      <c r="ARY176" s="7"/>
      <c r="ARZ176" s="7"/>
      <c r="ASA176" s="7"/>
      <c r="ASB176" s="7"/>
      <c r="ASC176" s="7"/>
      <c r="ASD176" s="7"/>
      <c r="ASE176" s="7"/>
      <c r="ASF176" s="7"/>
      <c r="ASG176" s="7"/>
      <c r="ASH176" s="7"/>
      <c r="ASI176" s="7"/>
      <c r="ASJ176" s="7"/>
      <c r="ASK176" s="7"/>
      <c r="ASL176" s="7"/>
      <c r="ASM176" s="7"/>
      <c r="ASN176" s="7"/>
      <c r="ASO176" s="7"/>
      <c r="ASP176" s="7"/>
      <c r="ASQ176" s="7"/>
      <c r="ASR176" s="7"/>
      <c r="ASS176" s="7"/>
      <c r="AST176" s="7"/>
      <c r="ASU176" s="7"/>
      <c r="ASV176" s="7"/>
      <c r="ASW176" s="7"/>
      <c r="ASX176" s="7"/>
      <c r="ASY176" s="7"/>
      <c r="ASZ176" s="7"/>
      <c r="ATA176" s="7"/>
      <c r="ATB176" s="7"/>
      <c r="ATC176" s="7"/>
      <c r="ATD176" s="7"/>
      <c r="ATE176" s="7"/>
      <c r="ATF176" s="7"/>
      <c r="ATG176" s="7"/>
      <c r="ATH176" s="7"/>
      <c r="ATI176" s="7"/>
      <c r="ATJ176" s="7"/>
      <c r="ATK176" s="7"/>
      <c r="ATL176" s="7"/>
      <c r="ATM176" s="7"/>
      <c r="ATN176" s="7"/>
      <c r="ATO176" s="7"/>
      <c r="ATP176" s="7"/>
      <c r="ATQ176" s="7"/>
      <c r="ATR176" s="7"/>
      <c r="ATS176" s="7"/>
      <c r="ATT176" s="7"/>
      <c r="ATU176" s="7"/>
      <c r="ATV176" s="7"/>
      <c r="ATW176" s="7"/>
      <c r="ATX176" s="7"/>
      <c r="ATY176" s="7"/>
      <c r="ATZ176" s="7"/>
      <c r="AUA176" s="7"/>
      <c r="AUB176" s="7"/>
      <c r="AUC176" s="7"/>
      <c r="AUD176" s="7"/>
      <c r="AUE176" s="7"/>
      <c r="AUF176" s="7"/>
      <c r="AUG176" s="7"/>
      <c r="AUH176" s="7"/>
      <c r="AUI176" s="7"/>
      <c r="AUJ176" s="7"/>
      <c r="AUK176" s="7"/>
      <c r="AUL176" s="7"/>
      <c r="AUM176" s="7"/>
      <c r="AUN176" s="7"/>
      <c r="AUO176" s="7"/>
      <c r="AUP176" s="7"/>
      <c r="AUQ176" s="7"/>
      <c r="AUR176" s="7"/>
      <c r="AUS176" s="7"/>
      <c r="AUT176" s="7"/>
      <c r="AUU176" s="7"/>
      <c r="AUV176" s="7"/>
      <c r="AUW176" s="7"/>
      <c r="AUX176" s="7"/>
      <c r="AUY176" s="7"/>
      <c r="AUZ176" s="7"/>
      <c r="AVA176" s="7"/>
      <c r="AVB176" s="7"/>
      <c r="AVC176" s="7"/>
      <c r="AVD176" s="7"/>
      <c r="AVE176" s="7"/>
      <c r="AVF176" s="7"/>
      <c r="AVG176" s="7"/>
      <c r="AVH176" s="7"/>
      <c r="AVI176" s="7"/>
      <c r="AVJ176" s="7"/>
      <c r="AVK176" s="7"/>
      <c r="AVL176" s="7"/>
      <c r="AVM176" s="7"/>
      <c r="AVN176" s="7"/>
      <c r="AVO176" s="7"/>
      <c r="AVP176" s="7"/>
      <c r="AVQ176" s="7"/>
      <c r="AVR176" s="7"/>
      <c r="AVS176" s="7"/>
      <c r="AVT176" s="7"/>
      <c r="AVU176" s="7"/>
      <c r="AVV176" s="7"/>
      <c r="AVW176" s="7"/>
      <c r="AVX176" s="7"/>
      <c r="AVY176" s="7"/>
      <c r="AVZ176" s="7"/>
      <c r="AWA176" s="7"/>
      <c r="AWB176" s="7"/>
      <c r="AWC176" s="7"/>
      <c r="AWD176" s="7"/>
      <c r="AWE176" s="7"/>
      <c r="AWF176" s="7"/>
      <c r="AWG176" s="7"/>
      <c r="AWH176" s="7"/>
      <c r="AWI176" s="7"/>
      <c r="AWJ176" s="7"/>
      <c r="AWK176" s="7"/>
      <c r="AWL176" s="7"/>
      <c r="AWM176" s="7"/>
      <c r="AWN176" s="7"/>
      <c r="AWO176" s="7"/>
      <c r="AWP176" s="7"/>
      <c r="AWQ176" s="7"/>
      <c r="AWR176" s="7"/>
      <c r="AWS176" s="7"/>
      <c r="AWT176" s="7"/>
      <c r="AWU176" s="7"/>
      <c r="AWV176" s="7"/>
      <c r="AWW176" s="7"/>
      <c r="AWX176" s="7"/>
      <c r="AWY176" s="7"/>
      <c r="AWZ176" s="7"/>
      <c r="AXA176" s="7"/>
      <c r="AXB176" s="7"/>
      <c r="AXC176" s="7"/>
      <c r="AXD176" s="7"/>
      <c r="AXE176" s="7"/>
      <c r="AXF176" s="7"/>
      <c r="AXG176" s="7"/>
      <c r="AXH176" s="7"/>
      <c r="AXI176" s="7"/>
      <c r="AXJ176" s="7"/>
      <c r="AXK176" s="7"/>
      <c r="AXL176" s="7"/>
      <c r="AXM176" s="7"/>
      <c r="AXN176" s="7"/>
      <c r="AXO176" s="7"/>
      <c r="AXP176" s="7"/>
      <c r="AXQ176" s="7"/>
      <c r="AXR176" s="7"/>
      <c r="AXS176" s="7"/>
      <c r="AXT176" s="7"/>
      <c r="AXU176" s="7"/>
      <c r="AXV176" s="7"/>
      <c r="AXW176" s="7"/>
      <c r="AXX176" s="7"/>
      <c r="AXY176" s="7"/>
      <c r="AXZ176" s="7"/>
      <c r="AYA176" s="7"/>
      <c r="AYB176" s="7"/>
      <c r="AYC176" s="7"/>
      <c r="AYD176" s="7"/>
      <c r="AYE176" s="7"/>
      <c r="AYF176" s="7"/>
      <c r="AYG176" s="7"/>
      <c r="AYH176" s="7"/>
      <c r="AYI176" s="7"/>
      <c r="AYJ176" s="7"/>
      <c r="AYK176" s="7"/>
      <c r="AYL176" s="7"/>
      <c r="AYM176" s="7"/>
      <c r="AYN176" s="7"/>
      <c r="AYO176" s="7"/>
      <c r="AYP176" s="7"/>
      <c r="AYQ176" s="7"/>
      <c r="AYR176" s="7"/>
      <c r="AYS176" s="7"/>
      <c r="AYT176" s="7"/>
      <c r="AYU176" s="7"/>
      <c r="AYV176" s="7"/>
      <c r="AYW176" s="7"/>
      <c r="AYX176" s="7"/>
      <c r="AYY176" s="7"/>
      <c r="AYZ176" s="7"/>
      <c r="AZA176" s="7"/>
      <c r="AZB176" s="7"/>
      <c r="AZC176" s="7"/>
      <c r="AZD176" s="7"/>
      <c r="AZE176" s="7"/>
      <c r="AZF176" s="7"/>
      <c r="AZG176" s="7"/>
      <c r="AZH176" s="7"/>
      <c r="AZI176" s="7"/>
      <c r="AZJ176" s="7"/>
      <c r="AZK176" s="7"/>
      <c r="AZL176" s="7"/>
      <c r="AZM176" s="7"/>
      <c r="AZN176" s="7"/>
      <c r="AZO176" s="7"/>
      <c r="AZP176" s="7"/>
      <c r="AZQ176" s="7"/>
      <c r="AZR176" s="7"/>
      <c r="AZS176" s="7"/>
      <c r="AZT176" s="7"/>
      <c r="AZU176" s="7"/>
      <c r="AZV176" s="7"/>
      <c r="AZW176" s="7"/>
      <c r="AZX176" s="7"/>
      <c r="AZY176" s="7"/>
      <c r="AZZ176" s="7"/>
      <c r="BAA176" s="7"/>
      <c r="BAB176" s="7"/>
      <c r="BAC176" s="7"/>
      <c r="BAD176" s="7"/>
      <c r="BAE176" s="7"/>
      <c r="BAF176" s="7"/>
      <c r="BAG176" s="7"/>
      <c r="BAH176" s="7"/>
      <c r="BAI176" s="7"/>
      <c r="BAJ176" s="7"/>
      <c r="BAK176" s="7"/>
      <c r="BAL176" s="7"/>
      <c r="BAM176" s="7"/>
      <c r="BAN176" s="7"/>
      <c r="BAO176" s="7"/>
      <c r="BAP176" s="7"/>
      <c r="BAQ176" s="7"/>
      <c r="BAR176" s="7"/>
      <c r="BAS176" s="7"/>
      <c r="BAT176" s="7"/>
      <c r="BAU176" s="7"/>
      <c r="BAV176" s="7"/>
      <c r="BAW176" s="7"/>
      <c r="BAX176" s="7"/>
      <c r="BAY176" s="7"/>
      <c r="BAZ176" s="7"/>
      <c r="BBA176" s="7"/>
      <c r="BBB176" s="7"/>
      <c r="BBC176" s="7"/>
      <c r="BBD176" s="7"/>
      <c r="BBE176" s="7"/>
      <c r="BBF176" s="7"/>
      <c r="BBG176" s="7"/>
      <c r="BBH176" s="7"/>
      <c r="BBI176" s="7"/>
      <c r="BBJ176" s="7"/>
      <c r="BBK176" s="7"/>
      <c r="BBL176" s="7"/>
      <c r="BBM176" s="7"/>
      <c r="BBN176" s="7"/>
      <c r="BBO176" s="7"/>
      <c r="BBP176" s="7"/>
      <c r="BBQ176" s="7"/>
      <c r="BBR176" s="7"/>
      <c r="BBS176" s="7"/>
      <c r="BBT176" s="7"/>
      <c r="BBU176" s="7"/>
      <c r="BBV176" s="7"/>
      <c r="BBW176" s="7"/>
      <c r="BBX176" s="7"/>
      <c r="BBY176" s="7"/>
      <c r="BBZ176" s="7"/>
      <c r="BCA176" s="7"/>
      <c r="BCB176" s="7"/>
      <c r="BCC176" s="7"/>
      <c r="BCD176" s="7"/>
      <c r="BCE176" s="7"/>
      <c r="BCF176" s="7"/>
      <c r="BCG176" s="7"/>
      <c r="BCH176" s="7"/>
      <c r="BCI176" s="7"/>
      <c r="BCJ176" s="7"/>
      <c r="BCK176" s="7"/>
      <c r="BCL176" s="7"/>
      <c r="BCM176" s="7"/>
      <c r="BCN176" s="7"/>
      <c r="BCO176" s="7"/>
      <c r="BCP176" s="7"/>
      <c r="BCQ176" s="7"/>
      <c r="BCR176" s="7"/>
      <c r="BCS176" s="7"/>
      <c r="BCT176" s="7"/>
      <c r="BCU176" s="7"/>
      <c r="BCV176" s="7"/>
      <c r="BCW176" s="7"/>
      <c r="BCX176" s="7"/>
      <c r="BCY176" s="7"/>
      <c r="BCZ176" s="7"/>
      <c r="BDA176" s="7"/>
      <c r="BDB176" s="7"/>
      <c r="BDC176" s="7"/>
      <c r="BDD176" s="7"/>
      <c r="BDE176" s="7"/>
      <c r="BDF176" s="7"/>
      <c r="BDG176" s="7"/>
      <c r="BDH176" s="7"/>
      <c r="BDI176" s="7"/>
      <c r="BDJ176" s="7"/>
      <c r="BDK176" s="7"/>
      <c r="BDL176" s="7"/>
      <c r="BDM176" s="7"/>
      <c r="BDN176" s="7"/>
      <c r="BDO176" s="7"/>
      <c r="BDP176" s="7"/>
      <c r="BDQ176" s="7"/>
      <c r="BDR176" s="7"/>
      <c r="BDS176" s="7"/>
      <c r="BDT176" s="7"/>
      <c r="BDU176" s="7"/>
      <c r="BDV176" s="7"/>
      <c r="BDW176" s="7"/>
      <c r="BDX176" s="7"/>
      <c r="BDY176" s="7"/>
      <c r="BDZ176" s="7"/>
      <c r="BEA176" s="7"/>
      <c r="BEB176" s="7"/>
      <c r="BEC176" s="7"/>
      <c r="BED176" s="7"/>
      <c r="BEE176" s="7"/>
      <c r="BEF176" s="7"/>
      <c r="BEG176" s="7"/>
      <c r="BEH176" s="7"/>
      <c r="BEI176" s="7"/>
      <c r="BEJ176" s="7"/>
      <c r="BEK176" s="7"/>
      <c r="BEL176" s="7"/>
      <c r="BEM176" s="7"/>
      <c r="BEN176" s="7"/>
      <c r="BEO176" s="7"/>
      <c r="BEP176" s="7"/>
      <c r="BEQ176" s="7"/>
      <c r="BER176" s="7"/>
      <c r="BES176" s="7"/>
      <c r="BET176" s="7"/>
      <c r="BEU176" s="7"/>
      <c r="BEV176" s="7"/>
      <c r="BEW176" s="7"/>
      <c r="BEX176" s="7"/>
      <c r="BEY176" s="7"/>
      <c r="BEZ176" s="7"/>
      <c r="BFA176" s="7"/>
      <c r="BFB176" s="7"/>
      <c r="BFC176" s="7"/>
      <c r="BFD176" s="7"/>
      <c r="BFE176" s="7"/>
      <c r="BFF176" s="7"/>
      <c r="BFG176" s="7"/>
      <c r="BFH176" s="7"/>
      <c r="BFI176" s="7"/>
      <c r="BFJ176" s="7"/>
      <c r="BFK176" s="7"/>
      <c r="BFL176" s="7"/>
      <c r="BFM176" s="7"/>
      <c r="BFN176" s="7"/>
      <c r="BFO176" s="7"/>
      <c r="BFP176" s="7"/>
      <c r="BFQ176" s="7"/>
      <c r="BFR176" s="7"/>
      <c r="BFS176" s="7"/>
      <c r="BFT176" s="7"/>
      <c r="BFU176" s="7"/>
      <c r="BFV176" s="7"/>
      <c r="BFW176" s="7"/>
      <c r="BFX176" s="7"/>
      <c r="BFY176" s="7"/>
      <c r="BFZ176" s="7"/>
      <c r="BGA176" s="7"/>
      <c r="BGB176" s="7"/>
      <c r="BGC176" s="7"/>
      <c r="BGD176" s="7"/>
      <c r="BGE176" s="7"/>
      <c r="BGF176" s="7"/>
      <c r="BGG176" s="7"/>
      <c r="BGH176" s="7"/>
      <c r="BGI176" s="7"/>
      <c r="BGJ176" s="7"/>
      <c r="BGK176" s="7"/>
      <c r="BGL176" s="7"/>
      <c r="BGM176" s="7"/>
      <c r="BGN176" s="7"/>
      <c r="BGO176" s="7"/>
      <c r="BGP176" s="7"/>
      <c r="BGQ176" s="7"/>
      <c r="BGR176" s="7"/>
      <c r="BGS176" s="7"/>
      <c r="BGT176" s="7"/>
      <c r="BGU176" s="7"/>
      <c r="BGV176" s="7"/>
      <c r="BGW176" s="7"/>
      <c r="BGX176" s="7"/>
      <c r="BGY176" s="7"/>
      <c r="BGZ176" s="7"/>
      <c r="BHA176" s="7"/>
      <c r="BHB176" s="7"/>
      <c r="BHC176" s="7"/>
      <c r="BHD176" s="7"/>
      <c r="BHE176" s="7"/>
      <c r="BHF176" s="7"/>
      <c r="BHG176" s="7"/>
      <c r="BHH176" s="7"/>
      <c r="BHI176" s="7"/>
      <c r="BHJ176" s="7"/>
      <c r="BHK176" s="7"/>
      <c r="BHL176" s="7"/>
      <c r="BHM176" s="7"/>
      <c r="BHN176" s="7"/>
      <c r="BHO176" s="7"/>
      <c r="BHP176" s="7"/>
      <c r="BHQ176" s="7"/>
      <c r="BHR176" s="7"/>
      <c r="BHS176" s="7"/>
      <c r="BHT176" s="7"/>
      <c r="BHU176" s="7"/>
      <c r="BHV176" s="7"/>
      <c r="BHW176" s="7"/>
      <c r="BHX176" s="7"/>
      <c r="BHY176" s="7"/>
      <c r="BHZ176" s="7"/>
      <c r="BIA176" s="7"/>
      <c r="BIB176" s="7"/>
      <c r="BIC176" s="7"/>
      <c r="BID176" s="7"/>
      <c r="BIE176" s="7"/>
      <c r="BIF176" s="7"/>
      <c r="BIG176" s="7"/>
      <c r="BIH176" s="7"/>
      <c r="BII176" s="7"/>
      <c r="BIJ176" s="7"/>
      <c r="BIK176" s="7"/>
      <c r="BIL176" s="7"/>
      <c r="BIM176" s="7"/>
      <c r="BIN176" s="7"/>
      <c r="BIO176" s="7"/>
      <c r="BIP176" s="7"/>
      <c r="BIQ176" s="7"/>
      <c r="BIR176" s="7"/>
      <c r="BIS176" s="7"/>
      <c r="BIT176" s="7"/>
      <c r="BIU176" s="7"/>
      <c r="BIV176" s="7"/>
      <c r="BIW176" s="7"/>
      <c r="BIX176" s="7"/>
      <c r="BIY176" s="7"/>
      <c r="BIZ176" s="7"/>
      <c r="BJA176" s="7"/>
      <c r="BJB176" s="7"/>
      <c r="BJC176" s="7"/>
      <c r="BJD176" s="7"/>
      <c r="BJE176" s="7"/>
      <c r="BJF176" s="7"/>
      <c r="BJG176" s="7"/>
      <c r="BJH176" s="7"/>
      <c r="BJI176" s="7"/>
      <c r="BJJ176" s="7"/>
      <c r="BJK176" s="7"/>
      <c r="BJL176" s="7"/>
      <c r="BJM176" s="7"/>
      <c r="BJN176" s="7"/>
      <c r="BJO176" s="7"/>
      <c r="BJP176" s="7"/>
      <c r="BJQ176" s="7"/>
      <c r="BJR176" s="7"/>
      <c r="BJS176" s="7"/>
      <c r="BJT176" s="7"/>
      <c r="BJU176" s="7"/>
      <c r="BJV176" s="7"/>
      <c r="BJW176" s="7"/>
      <c r="BJX176" s="7"/>
      <c r="BJY176" s="7"/>
      <c r="BJZ176" s="7"/>
      <c r="BKA176" s="7"/>
      <c r="BKB176" s="7"/>
      <c r="BKC176" s="7"/>
      <c r="BKD176" s="7"/>
      <c r="BKE176" s="7"/>
      <c r="BKF176" s="7"/>
      <c r="BKG176" s="7"/>
      <c r="BKH176" s="7"/>
      <c r="BKI176" s="7"/>
      <c r="BKJ176" s="7"/>
      <c r="BKK176" s="7"/>
      <c r="BKL176" s="7"/>
      <c r="BKM176" s="7"/>
      <c r="BKN176" s="7"/>
      <c r="BKO176" s="7"/>
      <c r="BKP176" s="7"/>
      <c r="BKQ176" s="7"/>
      <c r="BKR176" s="7"/>
      <c r="BKS176" s="7"/>
      <c r="BKT176" s="7"/>
      <c r="BKU176" s="7"/>
      <c r="BKV176" s="7"/>
      <c r="BKW176" s="7"/>
      <c r="BKX176" s="7"/>
      <c r="BKY176" s="7"/>
      <c r="BKZ176" s="7"/>
      <c r="BLA176" s="7"/>
      <c r="BLB176" s="7"/>
      <c r="BLC176" s="7"/>
      <c r="BLD176" s="7"/>
      <c r="BLE176" s="7"/>
      <c r="BLF176" s="7"/>
      <c r="BLG176" s="7"/>
      <c r="BLH176" s="7"/>
      <c r="BLI176" s="7"/>
      <c r="BLJ176" s="7"/>
      <c r="BLK176" s="7"/>
      <c r="BLL176" s="7"/>
      <c r="BLM176" s="7"/>
      <c r="BLN176" s="7"/>
      <c r="BLO176" s="7"/>
      <c r="BLP176" s="7"/>
      <c r="BLQ176" s="7"/>
      <c r="BLR176" s="7"/>
      <c r="BLS176" s="7"/>
      <c r="BLT176" s="7"/>
      <c r="BLU176" s="7"/>
      <c r="BLV176" s="7"/>
      <c r="BLW176" s="7"/>
      <c r="BLX176" s="7"/>
      <c r="BLY176" s="7"/>
      <c r="BLZ176" s="7"/>
      <c r="BMA176" s="7"/>
      <c r="BMB176" s="7"/>
      <c r="BMC176" s="7"/>
      <c r="BMD176" s="7"/>
      <c r="BME176" s="7"/>
      <c r="BMF176" s="7"/>
      <c r="BMG176" s="7"/>
      <c r="BMH176" s="7"/>
      <c r="BMI176" s="7"/>
      <c r="BMJ176" s="7"/>
      <c r="BMK176" s="7"/>
      <c r="BML176" s="7"/>
      <c r="BMM176" s="7"/>
      <c r="BMN176" s="7"/>
      <c r="BMO176" s="7"/>
      <c r="BMP176" s="7"/>
      <c r="BMQ176" s="7"/>
      <c r="BMR176" s="7"/>
      <c r="BMS176" s="7"/>
      <c r="BMT176" s="7"/>
      <c r="BMU176" s="7"/>
      <c r="BMV176" s="7"/>
      <c r="BMW176" s="7"/>
      <c r="BMX176" s="7"/>
      <c r="BMY176" s="7"/>
      <c r="BMZ176" s="7"/>
      <c r="BNA176" s="7"/>
      <c r="BNB176" s="7"/>
      <c r="BNC176" s="7"/>
      <c r="BND176" s="7"/>
      <c r="BNE176" s="7"/>
      <c r="BNF176" s="7"/>
      <c r="BNG176" s="7"/>
      <c r="BNH176" s="7"/>
      <c r="BNI176" s="7"/>
      <c r="BNJ176" s="7"/>
      <c r="BNK176" s="7"/>
      <c r="BNL176" s="7"/>
      <c r="BNM176" s="7"/>
      <c r="BNN176" s="7"/>
      <c r="BNO176" s="7"/>
      <c r="BNP176" s="7"/>
      <c r="BNQ176" s="7"/>
      <c r="BNR176" s="7"/>
      <c r="BNS176" s="7"/>
      <c r="BNT176" s="7"/>
      <c r="BNU176" s="7"/>
      <c r="BNV176" s="7"/>
      <c r="BNW176" s="7"/>
      <c r="BNX176" s="7"/>
      <c r="BNY176" s="7"/>
      <c r="BNZ176" s="7"/>
      <c r="BOA176" s="7"/>
      <c r="BOB176" s="7"/>
      <c r="BOC176" s="7"/>
      <c r="BOD176" s="7"/>
      <c r="BOE176" s="7"/>
      <c r="BOF176" s="7"/>
      <c r="BOG176" s="7"/>
      <c r="BOH176" s="7"/>
      <c r="BOI176" s="7"/>
      <c r="BOJ176" s="7"/>
      <c r="BOK176" s="7"/>
      <c r="BOL176" s="7"/>
      <c r="BOM176" s="7"/>
      <c r="BON176" s="7"/>
      <c r="BOO176" s="7"/>
      <c r="BOP176" s="7"/>
      <c r="BOQ176" s="7"/>
      <c r="BOR176" s="7"/>
      <c r="BOS176" s="7"/>
      <c r="BOT176" s="7"/>
      <c r="BOU176" s="7"/>
      <c r="BOV176" s="7"/>
      <c r="BOW176" s="7"/>
      <c r="BOX176" s="7"/>
      <c r="BOY176" s="7"/>
      <c r="BOZ176" s="7"/>
      <c r="BPA176" s="7"/>
      <c r="BPB176" s="7"/>
      <c r="BPC176" s="7"/>
      <c r="BPD176" s="7"/>
      <c r="BPE176" s="7"/>
      <c r="BPF176" s="7"/>
      <c r="BPG176" s="7"/>
      <c r="BPH176" s="7"/>
      <c r="BPI176" s="7"/>
      <c r="BPJ176" s="7"/>
      <c r="BPK176" s="7"/>
      <c r="BPL176" s="7"/>
      <c r="BPM176" s="7"/>
      <c r="BPN176" s="7"/>
      <c r="BPO176" s="7"/>
      <c r="BPP176" s="7"/>
      <c r="BPQ176" s="7"/>
      <c r="BPR176" s="7"/>
      <c r="BPS176" s="7"/>
      <c r="BPT176" s="7"/>
      <c r="BPU176" s="7"/>
      <c r="BPV176" s="7"/>
      <c r="BPW176" s="7"/>
      <c r="BPX176" s="7"/>
      <c r="BPY176" s="7"/>
      <c r="BPZ176" s="7"/>
      <c r="BQA176" s="7"/>
      <c r="BQB176" s="7"/>
      <c r="BQC176" s="7"/>
      <c r="BQD176" s="7"/>
      <c r="BQE176" s="7"/>
      <c r="BQF176" s="7"/>
      <c r="BQG176" s="7"/>
      <c r="BQH176" s="7"/>
      <c r="BQI176" s="7"/>
      <c r="BQJ176" s="7"/>
      <c r="BQK176" s="7"/>
      <c r="BQL176" s="7"/>
      <c r="BQM176" s="7"/>
      <c r="BQN176" s="7"/>
      <c r="BQO176" s="7"/>
      <c r="BQP176" s="7"/>
      <c r="BQQ176" s="7"/>
      <c r="BQR176" s="7"/>
      <c r="BQS176" s="7"/>
      <c r="BQT176" s="7"/>
      <c r="BQU176" s="7"/>
      <c r="BQV176" s="7"/>
      <c r="BQW176" s="7"/>
      <c r="BQX176" s="7"/>
      <c r="BQY176" s="7"/>
      <c r="BQZ176" s="7"/>
      <c r="BRA176" s="7"/>
      <c r="BRB176" s="7"/>
      <c r="BRC176" s="7"/>
      <c r="BRD176" s="7"/>
      <c r="BRE176" s="7"/>
      <c r="BRF176" s="7"/>
      <c r="BRG176" s="7"/>
      <c r="BRH176" s="7"/>
      <c r="BRI176" s="7"/>
      <c r="BRJ176" s="7"/>
      <c r="BRK176" s="7"/>
      <c r="BRL176" s="7"/>
      <c r="BRM176" s="7"/>
      <c r="BRN176" s="7"/>
      <c r="BRO176" s="7"/>
      <c r="BRP176" s="7"/>
      <c r="BRQ176" s="7"/>
      <c r="BRR176" s="7"/>
      <c r="BRS176" s="7"/>
      <c r="BRT176" s="7"/>
      <c r="BRU176" s="7"/>
      <c r="BRV176" s="7"/>
      <c r="BRW176" s="7"/>
      <c r="BRX176" s="7"/>
      <c r="BRY176" s="7"/>
      <c r="BRZ176" s="7"/>
      <c r="BSA176" s="7"/>
      <c r="BSB176" s="7"/>
      <c r="BSC176" s="7"/>
      <c r="BSD176" s="7"/>
      <c r="BSE176" s="7"/>
      <c r="BSF176" s="7"/>
      <c r="BSG176" s="7"/>
      <c r="BSH176" s="7"/>
      <c r="BSI176" s="7"/>
      <c r="BSJ176" s="7"/>
      <c r="BSK176" s="7"/>
      <c r="BSL176" s="7"/>
      <c r="BSM176" s="7"/>
      <c r="BSN176" s="7"/>
      <c r="BSO176" s="7"/>
      <c r="BSP176" s="7"/>
      <c r="BSQ176" s="7"/>
      <c r="BSR176" s="7"/>
      <c r="BSS176" s="7"/>
      <c r="BST176" s="7"/>
      <c r="BSU176" s="7"/>
      <c r="BSV176" s="7"/>
      <c r="BSW176" s="7"/>
      <c r="BSX176" s="7"/>
      <c r="BSY176" s="7"/>
      <c r="BSZ176" s="7"/>
      <c r="BTA176" s="7"/>
      <c r="BTB176" s="7"/>
      <c r="BTC176" s="7"/>
      <c r="BTD176" s="7"/>
      <c r="BTE176" s="7"/>
      <c r="BTF176" s="7"/>
      <c r="BTG176" s="7"/>
      <c r="BTH176" s="7"/>
      <c r="BTI176" s="7"/>
      <c r="BTJ176" s="7"/>
      <c r="BTK176" s="7"/>
      <c r="BTL176" s="7"/>
      <c r="BTM176" s="7"/>
      <c r="BTN176" s="7"/>
      <c r="BTO176" s="7"/>
      <c r="BTP176" s="7"/>
      <c r="BTQ176" s="7"/>
      <c r="BTR176" s="7"/>
      <c r="BTS176" s="7"/>
      <c r="BTT176" s="7"/>
      <c r="BTU176" s="7"/>
      <c r="BTV176" s="7"/>
      <c r="BTW176" s="7"/>
      <c r="BTX176" s="7"/>
      <c r="BTY176" s="7"/>
      <c r="BTZ176" s="7"/>
      <c r="BUA176" s="7"/>
      <c r="BUB176" s="7"/>
      <c r="BUC176" s="7"/>
      <c r="BUD176" s="7"/>
      <c r="BUE176" s="7"/>
      <c r="BUF176" s="7"/>
      <c r="BUG176" s="7"/>
      <c r="BUH176" s="7"/>
      <c r="BUI176" s="7"/>
      <c r="BUJ176" s="7"/>
      <c r="BUK176" s="7"/>
      <c r="BUL176" s="7"/>
      <c r="BUM176" s="7"/>
      <c r="BUN176" s="7"/>
      <c r="BUO176" s="7"/>
      <c r="BUP176" s="7"/>
      <c r="BUQ176" s="7"/>
      <c r="BUR176" s="7"/>
      <c r="BUS176" s="7"/>
      <c r="BUT176" s="7"/>
      <c r="BUU176" s="7"/>
      <c r="BUV176" s="7"/>
      <c r="BUW176" s="7"/>
      <c r="BUX176" s="7"/>
      <c r="BUY176" s="7"/>
      <c r="BUZ176" s="7"/>
      <c r="BVA176" s="7"/>
      <c r="BVB176" s="7"/>
      <c r="BVC176" s="7"/>
      <c r="BVD176" s="7"/>
      <c r="BVE176" s="7"/>
      <c r="BVF176" s="7"/>
      <c r="BVG176" s="7"/>
      <c r="BVH176" s="7"/>
      <c r="BVI176" s="7"/>
      <c r="BVJ176" s="7"/>
      <c r="BVK176" s="7"/>
      <c r="BVL176" s="7"/>
      <c r="BVM176" s="7"/>
      <c r="BVN176" s="7"/>
      <c r="BVO176" s="7"/>
      <c r="BVP176" s="7"/>
      <c r="BVQ176" s="7"/>
      <c r="BVR176" s="7"/>
      <c r="BVS176" s="7"/>
      <c r="BVT176" s="7"/>
      <c r="BVU176" s="7"/>
      <c r="BVV176" s="7"/>
      <c r="BVW176" s="7"/>
      <c r="BVX176" s="7"/>
      <c r="BVY176" s="7"/>
      <c r="BVZ176" s="7"/>
      <c r="BWA176" s="7"/>
      <c r="BWB176" s="7"/>
      <c r="BWC176" s="7"/>
      <c r="BWD176" s="7"/>
      <c r="BWE176" s="7"/>
      <c r="BWF176" s="7"/>
      <c r="BWG176" s="7"/>
      <c r="BWH176" s="7"/>
      <c r="BWI176" s="7"/>
      <c r="BWJ176" s="7"/>
      <c r="BWK176" s="7"/>
      <c r="BWL176" s="7"/>
      <c r="BWM176" s="7"/>
      <c r="BWN176" s="7"/>
      <c r="BWO176" s="7"/>
      <c r="BWP176" s="7"/>
      <c r="BWQ176" s="7"/>
      <c r="BWR176" s="7"/>
      <c r="BWS176" s="7"/>
      <c r="BWT176" s="7"/>
      <c r="BWU176" s="7"/>
      <c r="BWV176" s="7"/>
      <c r="BWW176" s="7"/>
      <c r="BWX176" s="7"/>
      <c r="BWY176" s="7"/>
      <c r="BWZ176" s="7"/>
      <c r="BXA176" s="7"/>
      <c r="BXB176" s="7"/>
      <c r="BXC176" s="7"/>
      <c r="BXD176" s="7"/>
      <c r="BXE176" s="7"/>
      <c r="BXF176" s="7"/>
      <c r="BXG176" s="7"/>
      <c r="BXH176" s="7"/>
      <c r="BXI176" s="7"/>
      <c r="BXJ176" s="7"/>
      <c r="BXK176" s="7"/>
      <c r="BXL176" s="7"/>
      <c r="BXM176" s="7"/>
      <c r="BXN176" s="7"/>
      <c r="BXO176" s="7"/>
      <c r="BXP176" s="7"/>
      <c r="BXQ176" s="7"/>
      <c r="BXR176" s="7"/>
      <c r="BXS176" s="7"/>
      <c r="BXT176" s="7"/>
      <c r="BXU176" s="7"/>
      <c r="BXV176" s="7"/>
      <c r="BXW176" s="7"/>
      <c r="BXX176" s="7"/>
      <c r="BXY176" s="7"/>
      <c r="BXZ176" s="7"/>
      <c r="BYA176" s="7"/>
      <c r="BYB176" s="7"/>
      <c r="BYC176" s="7"/>
      <c r="BYD176" s="7"/>
      <c r="BYE176" s="7"/>
      <c r="BYF176" s="7"/>
      <c r="BYG176" s="7"/>
      <c r="BYH176" s="7"/>
      <c r="BYI176" s="7"/>
      <c r="BYJ176" s="7"/>
      <c r="BYK176" s="7"/>
      <c r="BYL176" s="7"/>
      <c r="BYM176" s="7"/>
      <c r="BYN176" s="7"/>
      <c r="BYO176" s="7"/>
      <c r="BYP176" s="7"/>
      <c r="BYQ176" s="7"/>
      <c r="BYR176" s="7"/>
      <c r="BYS176" s="7"/>
      <c r="BYT176" s="7"/>
      <c r="BYU176" s="7"/>
      <c r="BYV176" s="7"/>
      <c r="BYW176" s="7"/>
      <c r="BYX176" s="7"/>
      <c r="BYY176" s="7"/>
      <c r="BYZ176" s="7"/>
      <c r="BZA176" s="7"/>
      <c r="BZB176" s="7"/>
      <c r="BZC176" s="7"/>
      <c r="BZD176" s="7"/>
      <c r="BZE176" s="7"/>
      <c r="BZF176" s="7"/>
      <c r="BZG176" s="7"/>
      <c r="BZH176" s="7"/>
      <c r="BZI176" s="7"/>
      <c r="BZJ176" s="7"/>
      <c r="BZK176" s="7"/>
      <c r="BZL176" s="7"/>
      <c r="BZM176" s="7"/>
      <c r="BZN176" s="7"/>
      <c r="BZO176" s="7"/>
      <c r="BZP176" s="7"/>
      <c r="BZQ176" s="7"/>
      <c r="BZR176" s="7"/>
      <c r="BZS176" s="7"/>
      <c r="BZT176" s="7"/>
      <c r="BZU176" s="7"/>
      <c r="BZV176" s="7"/>
      <c r="BZW176" s="7"/>
      <c r="BZX176" s="7"/>
      <c r="BZY176" s="7"/>
      <c r="BZZ176" s="7"/>
      <c r="CAA176" s="7"/>
      <c r="CAB176" s="7"/>
      <c r="CAC176" s="7"/>
      <c r="CAD176" s="7"/>
      <c r="CAE176" s="7"/>
      <c r="CAF176" s="7"/>
      <c r="CAG176" s="7"/>
      <c r="CAH176" s="7"/>
      <c r="CAI176" s="7"/>
      <c r="CAJ176" s="7"/>
      <c r="CAK176" s="7"/>
      <c r="CAL176" s="7"/>
      <c r="CAM176" s="7"/>
      <c r="CAN176" s="7"/>
      <c r="CAO176" s="7"/>
      <c r="CAP176" s="7"/>
      <c r="CAQ176" s="7"/>
      <c r="CAR176" s="7"/>
      <c r="CAS176" s="7"/>
      <c r="CAT176" s="7"/>
      <c r="CAU176" s="7"/>
      <c r="CAV176" s="7"/>
      <c r="CAW176" s="7"/>
      <c r="CAX176" s="7"/>
      <c r="CAY176" s="7"/>
      <c r="CAZ176" s="7"/>
      <c r="CBA176" s="7"/>
      <c r="CBB176" s="7"/>
      <c r="CBC176" s="7"/>
      <c r="CBD176" s="7"/>
      <c r="CBE176" s="7"/>
      <c r="CBF176" s="7"/>
      <c r="CBG176" s="7"/>
      <c r="CBH176" s="7"/>
      <c r="CBI176" s="7"/>
      <c r="CBJ176" s="7"/>
      <c r="CBK176" s="7"/>
      <c r="CBL176" s="7"/>
      <c r="CBM176" s="7"/>
      <c r="CBN176" s="7"/>
      <c r="CBO176" s="7"/>
      <c r="CBP176" s="7"/>
      <c r="CBQ176" s="7"/>
      <c r="CBR176" s="7"/>
      <c r="CBS176" s="7"/>
      <c r="CBT176" s="7"/>
      <c r="CBU176" s="7"/>
      <c r="CBV176" s="7"/>
      <c r="CBW176" s="7"/>
      <c r="CBX176" s="7"/>
      <c r="CBY176" s="7"/>
      <c r="CBZ176" s="7"/>
      <c r="CCA176" s="7"/>
      <c r="CCB176" s="7"/>
      <c r="CCC176" s="7"/>
      <c r="CCD176" s="7"/>
      <c r="CCE176" s="7"/>
      <c r="CCF176" s="7"/>
      <c r="CCG176" s="7"/>
      <c r="CCH176" s="7"/>
      <c r="CCI176" s="7"/>
      <c r="CCJ176" s="7"/>
      <c r="CCK176" s="7"/>
      <c r="CCL176" s="7"/>
      <c r="CCM176" s="7"/>
      <c r="CCN176" s="7"/>
      <c r="CCO176" s="7"/>
      <c r="CCP176" s="7"/>
      <c r="CCQ176" s="7"/>
      <c r="CCR176" s="7"/>
      <c r="CCS176" s="7"/>
      <c r="CCT176" s="7"/>
      <c r="CCU176" s="7"/>
      <c r="CCV176" s="7"/>
      <c r="CCW176" s="7"/>
      <c r="CCX176" s="7"/>
      <c r="CCY176" s="7"/>
      <c r="CCZ176" s="7"/>
      <c r="CDA176" s="7"/>
      <c r="CDB176" s="7"/>
      <c r="CDC176" s="7"/>
      <c r="CDD176" s="7"/>
      <c r="CDE176" s="7"/>
      <c r="CDF176" s="7"/>
      <c r="CDG176" s="7"/>
      <c r="CDH176" s="7"/>
      <c r="CDI176" s="7"/>
      <c r="CDJ176" s="7"/>
      <c r="CDK176" s="7"/>
      <c r="CDL176" s="7"/>
      <c r="CDM176" s="7"/>
      <c r="CDN176" s="7"/>
      <c r="CDO176" s="7"/>
      <c r="CDP176" s="7"/>
      <c r="CDQ176" s="7"/>
      <c r="CDR176" s="7"/>
      <c r="CDS176" s="7"/>
      <c r="CDT176" s="7"/>
      <c r="CDU176" s="7"/>
      <c r="CDV176" s="7"/>
      <c r="CDW176" s="7"/>
      <c r="CDX176" s="7"/>
      <c r="CDY176" s="7"/>
      <c r="CDZ176" s="7"/>
      <c r="CEA176" s="7"/>
      <c r="CEB176" s="7"/>
      <c r="CEC176" s="7"/>
      <c r="CED176" s="7"/>
      <c r="CEE176" s="7"/>
      <c r="CEF176" s="7"/>
      <c r="CEG176" s="7"/>
      <c r="CEH176" s="7"/>
      <c r="CEI176" s="7"/>
      <c r="CEJ176" s="7"/>
      <c r="CEK176" s="7"/>
      <c r="CEL176" s="7"/>
      <c r="CEM176" s="7"/>
      <c r="CEN176" s="7"/>
      <c r="CEO176" s="7"/>
      <c r="CEP176" s="7"/>
      <c r="CEQ176" s="7"/>
      <c r="CER176" s="7"/>
      <c r="CES176" s="7"/>
      <c r="CET176" s="7"/>
      <c r="CEU176" s="7"/>
      <c r="CEV176" s="7"/>
      <c r="CEW176" s="7"/>
      <c r="CEX176" s="7"/>
      <c r="CEY176" s="7"/>
      <c r="CEZ176" s="7"/>
      <c r="CFA176" s="7"/>
      <c r="CFB176" s="7"/>
      <c r="CFC176" s="7"/>
      <c r="CFD176" s="7"/>
      <c r="CFE176" s="7"/>
      <c r="CFF176" s="7"/>
      <c r="CFG176" s="7"/>
      <c r="CFH176" s="7"/>
      <c r="CFI176" s="7"/>
      <c r="CFJ176" s="7"/>
      <c r="CFK176" s="7"/>
      <c r="CFL176" s="7"/>
      <c r="CFM176" s="7"/>
      <c r="CFN176" s="7"/>
      <c r="CFO176" s="7"/>
      <c r="CFP176" s="7"/>
      <c r="CFQ176" s="7"/>
      <c r="CFR176" s="7"/>
      <c r="CFS176" s="7"/>
      <c r="CFT176" s="7"/>
      <c r="CFU176" s="7"/>
      <c r="CFV176" s="7"/>
      <c r="CFW176" s="7"/>
      <c r="CFX176" s="7"/>
      <c r="CFY176" s="7"/>
      <c r="CFZ176" s="7"/>
      <c r="CGA176" s="7"/>
      <c r="CGB176" s="7"/>
      <c r="CGC176" s="7"/>
      <c r="CGD176" s="7"/>
      <c r="CGE176" s="7"/>
      <c r="CGF176" s="7"/>
      <c r="CGG176" s="7"/>
      <c r="CGH176" s="7"/>
      <c r="CGI176" s="7"/>
      <c r="CGJ176" s="7"/>
      <c r="CGK176" s="7"/>
      <c r="CGL176" s="7"/>
      <c r="CGM176" s="7"/>
      <c r="CGN176" s="7"/>
      <c r="CGO176" s="7"/>
      <c r="CGP176" s="7"/>
      <c r="CGQ176" s="7"/>
      <c r="CGR176" s="7"/>
      <c r="CGS176" s="7"/>
      <c r="CGT176" s="7"/>
      <c r="CGU176" s="7"/>
      <c r="CGV176" s="7"/>
      <c r="CGW176" s="7"/>
      <c r="CGX176" s="7"/>
      <c r="CGY176" s="7"/>
      <c r="CGZ176" s="7"/>
      <c r="CHA176" s="7"/>
      <c r="CHB176" s="7"/>
      <c r="CHC176" s="7"/>
      <c r="CHD176" s="7"/>
      <c r="CHE176" s="7"/>
      <c r="CHF176" s="7"/>
      <c r="CHG176" s="7"/>
      <c r="CHH176" s="7"/>
      <c r="CHI176" s="7"/>
      <c r="CHJ176" s="7"/>
      <c r="CHK176" s="7"/>
      <c r="CHL176" s="7"/>
      <c r="CHM176" s="7"/>
      <c r="CHN176" s="7"/>
      <c r="CHO176" s="7"/>
      <c r="CHP176" s="7"/>
      <c r="CHQ176" s="7"/>
      <c r="CHR176" s="7"/>
      <c r="CHS176" s="7"/>
      <c r="CHT176" s="7"/>
      <c r="CHU176" s="7"/>
      <c r="CHV176" s="7"/>
      <c r="CHW176" s="7"/>
      <c r="CHX176" s="7"/>
      <c r="CHY176" s="7"/>
      <c r="CHZ176" s="7"/>
      <c r="CIA176" s="7"/>
      <c r="CIB176" s="7"/>
      <c r="CIC176" s="7"/>
      <c r="CID176" s="7"/>
      <c r="CIE176" s="7"/>
      <c r="CIF176" s="7"/>
      <c r="CIG176" s="7"/>
      <c r="CIH176" s="7"/>
      <c r="CII176" s="7"/>
      <c r="CIJ176" s="7"/>
      <c r="CIK176" s="7"/>
      <c r="CIL176" s="7"/>
      <c r="CIM176" s="7"/>
      <c r="CIN176" s="7"/>
      <c r="CIO176" s="7"/>
      <c r="CIP176" s="7"/>
      <c r="CIQ176" s="7"/>
      <c r="CIR176" s="7"/>
      <c r="CIS176" s="7"/>
      <c r="CIT176" s="7"/>
      <c r="CIU176" s="7"/>
      <c r="CIV176" s="7"/>
      <c r="CIW176" s="7"/>
      <c r="CIX176" s="7"/>
      <c r="CIY176" s="7"/>
      <c r="CIZ176" s="7"/>
      <c r="CJA176" s="7"/>
      <c r="CJB176" s="7"/>
      <c r="CJC176" s="7"/>
      <c r="CJD176" s="7"/>
      <c r="CJE176" s="7"/>
      <c r="CJF176" s="7"/>
      <c r="CJG176" s="7"/>
      <c r="CJH176" s="7"/>
      <c r="CJI176" s="7"/>
      <c r="CJJ176" s="7"/>
      <c r="CJK176" s="7"/>
      <c r="CJL176" s="7"/>
      <c r="CJM176" s="7"/>
      <c r="CJN176" s="7"/>
      <c r="CJO176" s="7"/>
      <c r="CJP176" s="7"/>
      <c r="CJQ176" s="7"/>
      <c r="CJR176" s="7"/>
      <c r="CJS176" s="7"/>
      <c r="CJT176" s="7"/>
      <c r="CJU176" s="7"/>
      <c r="CJV176" s="7"/>
      <c r="CJW176" s="7"/>
      <c r="CJX176" s="7"/>
      <c r="CJY176" s="7"/>
      <c r="CJZ176" s="7"/>
      <c r="CKA176" s="7"/>
      <c r="CKB176" s="7"/>
      <c r="CKC176" s="7"/>
      <c r="CKD176" s="7"/>
      <c r="CKE176" s="7"/>
      <c r="CKF176" s="7"/>
      <c r="CKG176" s="7"/>
      <c r="CKH176" s="7"/>
      <c r="CKI176" s="7"/>
      <c r="CKJ176" s="7"/>
      <c r="CKK176" s="7"/>
      <c r="CKL176" s="7"/>
      <c r="CKM176" s="7"/>
      <c r="CKN176" s="7"/>
      <c r="CKO176" s="7"/>
      <c r="CKP176" s="7"/>
      <c r="CKQ176" s="7"/>
      <c r="CKR176" s="7"/>
      <c r="CKS176" s="7"/>
      <c r="CKT176" s="7"/>
      <c r="CKU176" s="7"/>
      <c r="CKV176" s="7"/>
      <c r="CKW176" s="7"/>
      <c r="CKX176" s="7"/>
      <c r="CKY176" s="7"/>
      <c r="CKZ176" s="7"/>
      <c r="CLA176" s="7"/>
      <c r="CLB176" s="7"/>
      <c r="CLC176" s="7"/>
      <c r="CLD176" s="7"/>
      <c r="CLE176" s="7"/>
      <c r="CLF176" s="7"/>
      <c r="CLG176" s="7"/>
      <c r="CLH176" s="7"/>
      <c r="CLI176" s="7"/>
      <c r="CLJ176" s="7"/>
      <c r="CLK176" s="7"/>
      <c r="CLL176" s="7"/>
      <c r="CLM176" s="7"/>
      <c r="CLN176" s="7"/>
      <c r="CLO176" s="7"/>
      <c r="CLP176" s="7"/>
      <c r="CLQ176" s="7"/>
      <c r="CLR176" s="7"/>
      <c r="CLS176" s="7"/>
      <c r="CLT176" s="7"/>
      <c r="CLU176" s="7"/>
      <c r="CLV176" s="7"/>
      <c r="CLW176" s="7"/>
      <c r="CLX176" s="7"/>
      <c r="CLY176" s="7"/>
      <c r="CLZ176" s="7"/>
      <c r="CMA176" s="7"/>
      <c r="CMB176" s="7"/>
      <c r="CMC176" s="7"/>
      <c r="CMD176" s="7"/>
      <c r="CME176" s="7"/>
      <c r="CMF176" s="7"/>
      <c r="CMG176" s="7"/>
      <c r="CMH176" s="7"/>
      <c r="CMI176" s="7"/>
      <c r="CMJ176" s="7"/>
      <c r="CMK176" s="7"/>
      <c r="CML176" s="7"/>
      <c r="CMM176" s="7"/>
      <c r="CMN176" s="7"/>
      <c r="CMO176" s="7"/>
      <c r="CMP176" s="7"/>
      <c r="CMQ176" s="7"/>
      <c r="CMR176" s="7"/>
      <c r="CMS176" s="7"/>
      <c r="CMT176" s="7"/>
      <c r="CMU176" s="7"/>
      <c r="CMV176" s="7"/>
      <c r="CMW176" s="7"/>
      <c r="CMX176" s="7"/>
      <c r="CMY176" s="7"/>
      <c r="CMZ176" s="7"/>
      <c r="CNA176" s="7"/>
      <c r="CNB176" s="7"/>
      <c r="CNC176" s="7"/>
      <c r="CND176" s="7"/>
      <c r="CNE176" s="7"/>
      <c r="CNF176" s="7"/>
      <c r="CNG176" s="7"/>
      <c r="CNH176" s="7"/>
      <c r="CNI176" s="7"/>
      <c r="CNJ176" s="7"/>
      <c r="CNK176" s="7"/>
      <c r="CNL176" s="7"/>
      <c r="CNM176" s="7"/>
      <c r="CNN176" s="7"/>
      <c r="CNO176" s="7"/>
      <c r="CNP176" s="7"/>
      <c r="CNQ176" s="7"/>
      <c r="CNR176" s="7"/>
      <c r="CNS176" s="7"/>
      <c r="CNT176" s="7"/>
      <c r="CNU176" s="7"/>
      <c r="CNV176" s="7"/>
      <c r="CNW176" s="7"/>
      <c r="CNX176" s="7"/>
      <c r="CNY176" s="7"/>
      <c r="CNZ176" s="7"/>
      <c r="COA176" s="7"/>
      <c r="COB176" s="7"/>
      <c r="COC176" s="7"/>
      <c r="COD176" s="7"/>
      <c r="COE176" s="7"/>
      <c r="COF176" s="7"/>
      <c r="COG176" s="7"/>
      <c r="COH176" s="7"/>
      <c r="COI176" s="7"/>
      <c r="COJ176" s="7"/>
      <c r="COK176" s="7"/>
      <c r="COL176" s="7"/>
      <c r="COM176" s="7"/>
      <c r="CON176" s="7"/>
      <c r="COO176" s="7"/>
      <c r="COP176" s="7"/>
      <c r="COQ176" s="7"/>
      <c r="COR176" s="7"/>
      <c r="COS176" s="7"/>
      <c r="COT176" s="7"/>
      <c r="COU176" s="7"/>
      <c r="COV176" s="7"/>
      <c r="COW176" s="7"/>
      <c r="COX176" s="7"/>
      <c r="COY176" s="7"/>
      <c r="COZ176" s="7"/>
      <c r="CPA176" s="7"/>
      <c r="CPB176" s="7"/>
      <c r="CPC176" s="7"/>
      <c r="CPD176" s="7"/>
      <c r="CPE176" s="7"/>
      <c r="CPF176" s="7"/>
      <c r="CPG176" s="7"/>
      <c r="CPH176" s="7"/>
      <c r="CPI176" s="7"/>
    </row>
    <row r="177" spans="1:2453" ht="54.75" hidden="1" customHeight="1" x14ac:dyDescent="0.25">
      <c r="A177" s="42" t="s">
        <v>106</v>
      </c>
      <c r="B177" s="34" t="s">
        <v>213</v>
      </c>
      <c r="C177" s="35">
        <v>0</v>
      </c>
      <c r="D177" s="35">
        <v>0</v>
      </c>
      <c r="E177" s="35">
        <v>0</v>
      </c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  <c r="EV177" s="7"/>
      <c r="EW177" s="7"/>
      <c r="EX177" s="7"/>
      <c r="EY177" s="7"/>
      <c r="EZ177" s="7"/>
      <c r="FA177" s="7"/>
      <c r="FB177" s="7"/>
      <c r="FC177" s="7"/>
      <c r="FD177" s="7"/>
      <c r="FE177" s="7"/>
      <c r="FF177" s="7"/>
      <c r="FG177" s="7"/>
      <c r="FH177" s="7"/>
      <c r="FI177" s="7"/>
      <c r="FJ177" s="7"/>
      <c r="FK177" s="7"/>
      <c r="FL177" s="7"/>
      <c r="FM177" s="7"/>
      <c r="FN177" s="7"/>
      <c r="FO177" s="7"/>
      <c r="FP177" s="7"/>
      <c r="FQ177" s="7"/>
      <c r="FR177" s="7"/>
      <c r="FS177" s="7"/>
      <c r="FT177" s="7"/>
      <c r="FU177" s="7"/>
      <c r="FV177" s="7"/>
      <c r="FW177" s="7"/>
      <c r="FX177" s="7"/>
      <c r="FY177" s="7"/>
      <c r="FZ177" s="7"/>
      <c r="GA177" s="7"/>
      <c r="GB177" s="7"/>
      <c r="GC177" s="7"/>
      <c r="GD177" s="7"/>
      <c r="GE177" s="7"/>
      <c r="GF177" s="7"/>
      <c r="GG177" s="7"/>
      <c r="GH177" s="7"/>
      <c r="GI177" s="7"/>
      <c r="GJ177" s="7"/>
      <c r="GK177" s="7"/>
      <c r="GL177" s="7"/>
      <c r="GM177" s="7"/>
      <c r="GN177" s="7"/>
      <c r="GO177" s="7"/>
      <c r="GP177" s="7"/>
      <c r="GQ177" s="7"/>
      <c r="GR177" s="7"/>
      <c r="GS177" s="7"/>
      <c r="GT177" s="7"/>
      <c r="GU177" s="7"/>
      <c r="GV177" s="7"/>
      <c r="GW177" s="7"/>
      <c r="GX177" s="7"/>
      <c r="GY177" s="7"/>
      <c r="GZ177" s="7"/>
      <c r="HA177" s="7"/>
      <c r="HB177" s="7"/>
      <c r="HC177" s="7"/>
      <c r="HD177" s="7"/>
      <c r="HE177" s="7"/>
      <c r="HF177" s="7"/>
      <c r="HG177" s="7"/>
      <c r="HH177" s="7"/>
      <c r="HI177" s="7"/>
      <c r="HJ177" s="7"/>
      <c r="HK177" s="7"/>
      <c r="HL177" s="7"/>
      <c r="HM177" s="7"/>
      <c r="HN177" s="7"/>
      <c r="HO177" s="7"/>
      <c r="HP177" s="7"/>
      <c r="HQ177" s="7"/>
      <c r="HR177" s="7"/>
      <c r="HS177" s="7"/>
      <c r="HT177" s="7"/>
      <c r="HU177" s="7"/>
      <c r="HV177" s="7"/>
      <c r="HW177" s="7"/>
      <c r="HX177" s="7"/>
      <c r="HY177" s="7"/>
      <c r="HZ177" s="7"/>
      <c r="IA177" s="7"/>
      <c r="IB177" s="7"/>
      <c r="IC177" s="7"/>
      <c r="ID177" s="7"/>
      <c r="IE177" s="7"/>
      <c r="IF177" s="7"/>
      <c r="IG177" s="7"/>
      <c r="IH177" s="7"/>
      <c r="II177" s="7"/>
      <c r="IJ177" s="7"/>
      <c r="IK177" s="7"/>
      <c r="IL177" s="7"/>
      <c r="IM177" s="7"/>
      <c r="IN177" s="7"/>
      <c r="IO177" s="7"/>
      <c r="IP177" s="7"/>
      <c r="IQ177" s="7"/>
      <c r="IR177" s="7"/>
      <c r="IS177" s="7"/>
      <c r="IT177" s="7"/>
      <c r="IU177" s="7"/>
      <c r="IV177" s="7"/>
      <c r="IW177" s="7"/>
      <c r="IX177" s="7"/>
      <c r="IY177" s="7"/>
      <c r="IZ177" s="7"/>
      <c r="JA177" s="7"/>
      <c r="JB177" s="7"/>
      <c r="JC177" s="7"/>
      <c r="JD177" s="7"/>
      <c r="JE177" s="7"/>
      <c r="JF177" s="7"/>
      <c r="JG177" s="7"/>
      <c r="JH177" s="7"/>
      <c r="JI177" s="7"/>
      <c r="JJ177" s="7"/>
      <c r="JK177" s="7"/>
      <c r="JL177" s="7"/>
      <c r="JM177" s="7"/>
      <c r="JN177" s="7"/>
      <c r="JO177" s="7"/>
      <c r="JP177" s="7"/>
      <c r="JQ177" s="7"/>
      <c r="JR177" s="7"/>
      <c r="JS177" s="7"/>
      <c r="JT177" s="7"/>
      <c r="JU177" s="7"/>
      <c r="JV177" s="7"/>
      <c r="JW177" s="7"/>
      <c r="JX177" s="7"/>
      <c r="JY177" s="7"/>
      <c r="JZ177" s="7"/>
      <c r="KA177" s="7"/>
      <c r="KB177" s="7"/>
      <c r="KC177" s="7"/>
      <c r="KD177" s="7"/>
      <c r="KE177" s="7"/>
      <c r="KF177" s="7"/>
      <c r="KG177" s="7"/>
      <c r="KH177" s="7"/>
      <c r="KI177" s="7"/>
      <c r="KJ177" s="7"/>
      <c r="KK177" s="7"/>
      <c r="KL177" s="7"/>
      <c r="KM177" s="7"/>
      <c r="KN177" s="7"/>
      <c r="KO177" s="7"/>
      <c r="KP177" s="7"/>
      <c r="KQ177" s="7"/>
      <c r="KR177" s="7"/>
      <c r="KS177" s="7"/>
      <c r="KT177" s="7"/>
      <c r="KU177" s="7"/>
      <c r="KV177" s="7"/>
      <c r="KW177" s="7"/>
      <c r="KX177" s="7"/>
      <c r="KY177" s="7"/>
      <c r="KZ177" s="7"/>
      <c r="LA177" s="7"/>
      <c r="LB177" s="7"/>
      <c r="LC177" s="7"/>
      <c r="LD177" s="7"/>
      <c r="LE177" s="7"/>
      <c r="LF177" s="7"/>
      <c r="LG177" s="7"/>
      <c r="LH177" s="7"/>
      <c r="LI177" s="7"/>
      <c r="LJ177" s="7"/>
      <c r="LK177" s="7"/>
      <c r="LL177" s="7"/>
      <c r="LM177" s="7"/>
      <c r="LN177" s="7"/>
      <c r="LO177" s="7"/>
      <c r="LP177" s="7"/>
      <c r="LQ177" s="7"/>
      <c r="LR177" s="7"/>
      <c r="LS177" s="7"/>
      <c r="LT177" s="7"/>
      <c r="LU177" s="7"/>
      <c r="LV177" s="7"/>
      <c r="LW177" s="7"/>
      <c r="LX177" s="7"/>
      <c r="LY177" s="7"/>
      <c r="LZ177" s="7"/>
      <c r="MA177" s="7"/>
      <c r="MB177" s="7"/>
      <c r="MC177" s="7"/>
      <c r="MD177" s="7"/>
      <c r="ME177" s="7"/>
      <c r="MF177" s="7"/>
      <c r="MG177" s="7"/>
      <c r="MH177" s="7"/>
      <c r="MI177" s="7"/>
      <c r="MJ177" s="7"/>
      <c r="MK177" s="7"/>
      <c r="ML177" s="7"/>
      <c r="MM177" s="7"/>
      <c r="MN177" s="7"/>
      <c r="MO177" s="7"/>
      <c r="MP177" s="7"/>
      <c r="MQ177" s="7"/>
      <c r="MR177" s="7"/>
      <c r="MS177" s="7"/>
      <c r="MT177" s="7"/>
      <c r="MU177" s="7"/>
      <c r="MV177" s="7"/>
      <c r="MW177" s="7"/>
      <c r="MX177" s="7"/>
      <c r="MY177" s="7"/>
      <c r="MZ177" s="7"/>
      <c r="NA177" s="7"/>
      <c r="NB177" s="7"/>
      <c r="NC177" s="7"/>
      <c r="ND177" s="7"/>
      <c r="NE177" s="7"/>
      <c r="NF177" s="7"/>
      <c r="NG177" s="7"/>
      <c r="NH177" s="7"/>
      <c r="NI177" s="7"/>
      <c r="NJ177" s="7"/>
      <c r="NK177" s="7"/>
      <c r="NL177" s="7"/>
      <c r="NM177" s="7"/>
      <c r="NN177" s="7"/>
      <c r="NO177" s="7"/>
      <c r="NP177" s="7"/>
      <c r="NQ177" s="7"/>
      <c r="NR177" s="7"/>
      <c r="NS177" s="7"/>
      <c r="NT177" s="7"/>
      <c r="NU177" s="7"/>
      <c r="NV177" s="7"/>
      <c r="NW177" s="7"/>
      <c r="NX177" s="7"/>
      <c r="NY177" s="7"/>
      <c r="NZ177" s="7"/>
      <c r="OA177" s="7"/>
      <c r="OB177" s="7"/>
      <c r="OC177" s="7"/>
      <c r="OD177" s="7"/>
      <c r="OE177" s="7"/>
      <c r="OF177" s="7"/>
      <c r="OG177" s="7"/>
      <c r="OH177" s="7"/>
      <c r="OI177" s="7"/>
      <c r="OJ177" s="7"/>
      <c r="OK177" s="7"/>
      <c r="OL177" s="7"/>
      <c r="OM177" s="7"/>
      <c r="ON177" s="7"/>
      <c r="OO177" s="7"/>
      <c r="OP177" s="7"/>
      <c r="OQ177" s="7"/>
      <c r="OR177" s="7"/>
      <c r="OS177" s="7"/>
      <c r="OT177" s="7"/>
      <c r="OU177" s="7"/>
      <c r="OV177" s="7"/>
      <c r="OW177" s="7"/>
      <c r="OX177" s="7"/>
      <c r="OY177" s="7"/>
      <c r="OZ177" s="7"/>
      <c r="PA177" s="7"/>
      <c r="PB177" s="7"/>
      <c r="PC177" s="7"/>
      <c r="PD177" s="7"/>
      <c r="PE177" s="7"/>
      <c r="PF177" s="7"/>
      <c r="PG177" s="7"/>
      <c r="PH177" s="7"/>
      <c r="PI177" s="7"/>
      <c r="PJ177" s="7"/>
      <c r="PK177" s="7"/>
      <c r="PL177" s="7"/>
      <c r="PM177" s="7"/>
      <c r="PN177" s="7"/>
      <c r="PO177" s="7"/>
      <c r="PP177" s="7"/>
      <c r="PQ177" s="7"/>
      <c r="PR177" s="7"/>
      <c r="PS177" s="7"/>
      <c r="PT177" s="7"/>
      <c r="PU177" s="7"/>
      <c r="PV177" s="7"/>
      <c r="PW177" s="7"/>
      <c r="PX177" s="7"/>
      <c r="PY177" s="7"/>
      <c r="PZ177" s="7"/>
      <c r="QA177" s="7"/>
      <c r="QB177" s="7"/>
      <c r="QC177" s="7"/>
      <c r="QD177" s="7"/>
      <c r="QE177" s="7"/>
      <c r="QF177" s="7"/>
      <c r="QG177" s="7"/>
      <c r="QH177" s="7"/>
      <c r="QI177" s="7"/>
      <c r="QJ177" s="7"/>
      <c r="QK177" s="7"/>
      <c r="QL177" s="7"/>
      <c r="QM177" s="7"/>
      <c r="QN177" s="7"/>
      <c r="QO177" s="7"/>
      <c r="QP177" s="7"/>
      <c r="QQ177" s="7"/>
      <c r="QR177" s="7"/>
      <c r="QS177" s="7"/>
      <c r="QT177" s="7"/>
      <c r="QU177" s="7"/>
      <c r="QV177" s="7"/>
      <c r="QW177" s="7"/>
      <c r="QX177" s="7"/>
      <c r="QY177" s="7"/>
      <c r="QZ177" s="7"/>
      <c r="RA177" s="7"/>
      <c r="RB177" s="7"/>
      <c r="RC177" s="7"/>
      <c r="RD177" s="7"/>
      <c r="RE177" s="7"/>
      <c r="RF177" s="7"/>
      <c r="RG177" s="7"/>
      <c r="RH177" s="7"/>
      <c r="RI177" s="7"/>
      <c r="RJ177" s="7"/>
      <c r="RK177" s="7"/>
      <c r="RL177" s="7"/>
      <c r="RM177" s="7"/>
      <c r="RN177" s="7"/>
      <c r="RO177" s="7"/>
      <c r="RP177" s="7"/>
      <c r="RQ177" s="7"/>
      <c r="RR177" s="7"/>
      <c r="RS177" s="7"/>
      <c r="RT177" s="7"/>
      <c r="RU177" s="7"/>
      <c r="RV177" s="7"/>
      <c r="RW177" s="7"/>
      <c r="RX177" s="7"/>
      <c r="RY177" s="7"/>
      <c r="RZ177" s="7"/>
      <c r="SA177" s="7"/>
      <c r="SB177" s="7"/>
      <c r="SC177" s="7"/>
      <c r="SD177" s="7"/>
      <c r="SE177" s="7"/>
      <c r="SF177" s="7"/>
      <c r="SG177" s="7"/>
      <c r="SH177" s="7"/>
      <c r="SI177" s="7"/>
      <c r="SJ177" s="7"/>
      <c r="SK177" s="7"/>
      <c r="SL177" s="7"/>
      <c r="SM177" s="7"/>
      <c r="SN177" s="7"/>
      <c r="SO177" s="7"/>
      <c r="SP177" s="7"/>
      <c r="SQ177" s="7"/>
      <c r="SR177" s="7"/>
      <c r="SS177" s="7"/>
      <c r="ST177" s="7"/>
      <c r="SU177" s="7"/>
      <c r="SV177" s="7"/>
      <c r="SW177" s="7"/>
      <c r="SX177" s="7"/>
      <c r="SY177" s="7"/>
      <c r="SZ177" s="7"/>
      <c r="TA177" s="7"/>
      <c r="TB177" s="7"/>
      <c r="TC177" s="7"/>
      <c r="TD177" s="7"/>
      <c r="TE177" s="7"/>
      <c r="TF177" s="7"/>
      <c r="TG177" s="7"/>
      <c r="TH177" s="7"/>
      <c r="TI177" s="7"/>
      <c r="TJ177" s="7"/>
      <c r="TK177" s="7"/>
      <c r="TL177" s="7"/>
      <c r="TM177" s="7"/>
      <c r="TN177" s="7"/>
      <c r="TO177" s="7"/>
      <c r="TP177" s="7"/>
      <c r="TQ177" s="7"/>
      <c r="TR177" s="7"/>
      <c r="TS177" s="7"/>
      <c r="TT177" s="7"/>
      <c r="TU177" s="7"/>
      <c r="TV177" s="7"/>
      <c r="TW177" s="7"/>
      <c r="TX177" s="7"/>
      <c r="TY177" s="7"/>
      <c r="TZ177" s="7"/>
      <c r="UA177" s="7"/>
      <c r="UB177" s="7"/>
      <c r="UC177" s="7"/>
      <c r="UD177" s="7"/>
      <c r="UE177" s="7"/>
      <c r="UF177" s="7"/>
      <c r="UG177" s="7"/>
      <c r="UH177" s="7"/>
      <c r="UI177" s="7"/>
      <c r="UJ177" s="7"/>
      <c r="UK177" s="7"/>
      <c r="UL177" s="7"/>
      <c r="UM177" s="7"/>
      <c r="UN177" s="7"/>
      <c r="UO177" s="7"/>
      <c r="UP177" s="7"/>
      <c r="UQ177" s="7"/>
      <c r="UR177" s="7"/>
      <c r="US177" s="7"/>
      <c r="UT177" s="7"/>
      <c r="UU177" s="7"/>
      <c r="UV177" s="7"/>
      <c r="UW177" s="7"/>
      <c r="UX177" s="7"/>
      <c r="UY177" s="7"/>
      <c r="UZ177" s="7"/>
      <c r="VA177" s="7"/>
      <c r="VB177" s="7"/>
      <c r="VC177" s="7"/>
      <c r="VD177" s="7"/>
      <c r="VE177" s="7"/>
      <c r="VF177" s="7"/>
      <c r="VG177" s="7"/>
      <c r="VH177" s="7"/>
      <c r="VI177" s="7"/>
      <c r="VJ177" s="7"/>
      <c r="VK177" s="7"/>
      <c r="VL177" s="7"/>
      <c r="VM177" s="7"/>
      <c r="VN177" s="7"/>
      <c r="VO177" s="7"/>
      <c r="VP177" s="7"/>
      <c r="VQ177" s="7"/>
      <c r="VR177" s="7"/>
      <c r="VS177" s="7"/>
      <c r="VT177" s="7"/>
      <c r="VU177" s="7"/>
      <c r="VV177" s="7"/>
      <c r="VW177" s="7"/>
      <c r="VX177" s="7"/>
      <c r="VY177" s="7"/>
      <c r="VZ177" s="7"/>
      <c r="WA177" s="7"/>
      <c r="WB177" s="7"/>
      <c r="WC177" s="7"/>
      <c r="WD177" s="7"/>
      <c r="WE177" s="7"/>
      <c r="WF177" s="7"/>
      <c r="WG177" s="7"/>
      <c r="WH177" s="7"/>
      <c r="WI177" s="7"/>
      <c r="WJ177" s="7"/>
      <c r="WK177" s="7"/>
      <c r="WL177" s="7"/>
      <c r="WM177" s="7"/>
      <c r="WN177" s="7"/>
      <c r="WO177" s="7"/>
      <c r="WP177" s="7"/>
      <c r="WQ177" s="7"/>
      <c r="WR177" s="7"/>
      <c r="WS177" s="7"/>
      <c r="WT177" s="7"/>
      <c r="WU177" s="7"/>
      <c r="WV177" s="7"/>
      <c r="WW177" s="7"/>
      <c r="WX177" s="7"/>
      <c r="WY177" s="7"/>
      <c r="WZ177" s="7"/>
      <c r="XA177" s="7"/>
      <c r="XB177" s="7"/>
      <c r="XC177" s="7"/>
      <c r="XD177" s="7"/>
      <c r="XE177" s="7"/>
      <c r="XF177" s="7"/>
      <c r="XG177" s="7"/>
      <c r="XH177" s="7"/>
      <c r="XI177" s="7"/>
      <c r="XJ177" s="7"/>
      <c r="XK177" s="7"/>
      <c r="XL177" s="7"/>
      <c r="XM177" s="7"/>
      <c r="XN177" s="7"/>
      <c r="XO177" s="7"/>
      <c r="XP177" s="7"/>
      <c r="XQ177" s="7"/>
      <c r="XR177" s="7"/>
      <c r="XS177" s="7"/>
      <c r="XT177" s="7"/>
      <c r="XU177" s="7"/>
      <c r="XV177" s="7"/>
      <c r="XW177" s="7"/>
      <c r="XX177" s="7"/>
      <c r="XY177" s="7"/>
      <c r="XZ177" s="7"/>
      <c r="YA177" s="7"/>
      <c r="YB177" s="7"/>
      <c r="YC177" s="7"/>
      <c r="YD177" s="7"/>
      <c r="YE177" s="7"/>
      <c r="YF177" s="7"/>
      <c r="YG177" s="7"/>
      <c r="YH177" s="7"/>
      <c r="YI177" s="7"/>
      <c r="YJ177" s="7"/>
      <c r="YK177" s="7"/>
      <c r="YL177" s="7"/>
      <c r="YM177" s="7"/>
      <c r="YN177" s="7"/>
      <c r="YO177" s="7"/>
      <c r="YP177" s="7"/>
      <c r="YQ177" s="7"/>
      <c r="YR177" s="7"/>
      <c r="YS177" s="7"/>
      <c r="YT177" s="7"/>
      <c r="YU177" s="7"/>
      <c r="YV177" s="7"/>
      <c r="YW177" s="7"/>
      <c r="YX177" s="7"/>
      <c r="YY177" s="7"/>
      <c r="YZ177" s="7"/>
      <c r="ZA177" s="7"/>
      <c r="ZB177" s="7"/>
      <c r="ZC177" s="7"/>
      <c r="ZD177" s="7"/>
      <c r="ZE177" s="7"/>
      <c r="ZF177" s="7"/>
      <c r="ZG177" s="7"/>
      <c r="ZH177" s="7"/>
      <c r="ZI177" s="7"/>
      <c r="ZJ177" s="7"/>
      <c r="ZK177" s="7"/>
      <c r="ZL177" s="7"/>
      <c r="ZM177" s="7"/>
      <c r="ZN177" s="7"/>
      <c r="ZO177" s="7"/>
      <c r="ZP177" s="7"/>
      <c r="ZQ177" s="7"/>
      <c r="ZR177" s="7"/>
      <c r="ZS177" s="7"/>
      <c r="ZT177" s="7"/>
      <c r="ZU177" s="7"/>
      <c r="ZV177" s="7"/>
      <c r="ZW177" s="7"/>
      <c r="ZX177" s="7"/>
      <c r="ZY177" s="7"/>
      <c r="ZZ177" s="7"/>
      <c r="AAA177" s="7"/>
      <c r="AAB177" s="7"/>
      <c r="AAC177" s="7"/>
      <c r="AAD177" s="7"/>
      <c r="AAE177" s="7"/>
      <c r="AAF177" s="7"/>
      <c r="AAG177" s="7"/>
      <c r="AAH177" s="7"/>
      <c r="AAI177" s="7"/>
      <c r="AAJ177" s="7"/>
      <c r="AAK177" s="7"/>
      <c r="AAL177" s="7"/>
      <c r="AAM177" s="7"/>
      <c r="AAN177" s="7"/>
      <c r="AAO177" s="7"/>
      <c r="AAP177" s="7"/>
      <c r="AAQ177" s="7"/>
      <c r="AAR177" s="7"/>
      <c r="AAS177" s="7"/>
      <c r="AAT177" s="7"/>
      <c r="AAU177" s="7"/>
      <c r="AAV177" s="7"/>
      <c r="AAW177" s="7"/>
      <c r="AAX177" s="7"/>
      <c r="AAY177" s="7"/>
      <c r="AAZ177" s="7"/>
      <c r="ABA177" s="7"/>
      <c r="ABB177" s="7"/>
      <c r="ABC177" s="7"/>
      <c r="ABD177" s="7"/>
      <c r="ABE177" s="7"/>
      <c r="ABF177" s="7"/>
      <c r="ABG177" s="7"/>
      <c r="ABH177" s="7"/>
      <c r="ABI177" s="7"/>
      <c r="ABJ177" s="7"/>
      <c r="ABK177" s="7"/>
      <c r="ABL177" s="7"/>
      <c r="ABM177" s="7"/>
      <c r="ABN177" s="7"/>
      <c r="ABO177" s="7"/>
      <c r="ABP177" s="7"/>
      <c r="ABQ177" s="7"/>
      <c r="ABR177" s="7"/>
      <c r="ABS177" s="7"/>
      <c r="ABT177" s="7"/>
      <c r="ABU177" s="7"/>
      <c r="ABV177" s="7"/>
      <c r="ABW177" s="7"/>
      <c r="ABX177" s="7"/>
      <c r="ABY177" s="7"/>
      <c r="ABZ177" s="7"/>
      <c r="ACA177" s="7"/>
      <c r="ACB177" s="7"/>
      <c r="ACC177" s="7"/>
      <c r="ACD177" s="7"/>
      <c r="ACE177" s="7"/>
      <c r="ACF177" s="7"/>
      <c r="ACG177" s="7"/>
      <c r="ACH177" s="7"/>
      <c r="ACI177" s="7"/>
      <c r="ACJ177" s="7"/>
      <c r="ACK177" s="7"/>
      <c r="ACL177" s="7"/>
      <c r="ACM177" s="7"/>
      <c r="ACN177" s="7"/>
      <c r="ACO177" s="7"/>
      <c r="ACP177" s="7"/>
      <c r="ACQ177" s="7"/>
      <c r="ACR177" s="7"/>
      <c r="ACS177" s="7"/>
      <c r="ACT177" s="7"/>
      <c r="ACU177" s="7"/>
      <c r="ACV177" s="7"/>
      <c r="ACW177" s="7"/>
      <c r="ACX177" s="7"/>
      <c r="ACY177" s="7"/>
      <c r="ACZ177" s="7"/>
      <c r="ADA177" s="7"/>
      <c r="ADB177" s="7"/>
      <c r="ADC177" s="7"/>
      <c r="ADD177" s="7"/>
      <c r="ADE177" s="7"/>
      <c r="ADF177" s="7"/>
      <c r="ADG177" s="7"/>
      <c r="ADH177" s="7"/>
      <c r="ADI177" s="7"/>
      <c r="ADJ177" s="7"/>
      <c r="ADK177" s="7"/>
      <c r="ADL177" s="7"/>
      <c r="ADM177" s="7"/>
      <c r="ADN177" s="7"/>
      <c r="ADO177" s="7"/>
      <c r="ADP177" s="7"/>
      <c r="ADQ177" s="7"/>
      <c r="ADR177" s="7"/>
      <c r="ADS177" s="7"/>
      <c r="ADT177" s="7"/>
      <c r="ADU177" s="7"/>
      <c r="ADV177" s="7"/>
      <c r="ADW177" s="7"/>
      <c r="ADX177" s="7"/>
      <c r="ADY177" s="7"/>
      <c r="ADZ177" s="7"/>
      <c r="AEA177" s="7"/>
      <c r="AEB177" s="7"/>
      <c r="AEC177" s="7"/>
      <c r="AED177" s="7"/>
      <c r="AEE177" s="7"/>
      <c r="AEF177" s="7"/>
      <c r="AEG177" s="7"/>
      <c r="AEH177" s="7"/>
      <c r="AEI177" s="7"/>
      <c r="AEJ177" s="7"/>
      <c r="AEK177" s="7"/>
      <c r="AEL177" s="7"/>
      <c r="AEM177" s="7"/>
      <c r="AEN177" s="7"/>
      <c r="AEO177" s="7"/>
      <c r="AEP177" s="7"/>
      <c r="AEQ177" s="7"/>
      <c r="AER177" s="7"/>
      <c r="AES177" s="7"/>
      <c r="AET177" s="7"/>
      <c r="AEU177" s="7"/>
      <c r="AEV177" s="7"/>
      <c r="AEW177" s="7"/>
      <c r="AEX177" s="7"/>
      <c r="AEY177" s="7"/>
      <c r="AEZ177" s="7"/>
      <c r="AFA177" s="7"/>
      <c r="AFB177" s="7"/>
      <c r="AFC177" s="7"/>
      <c r="AFD177" s="7"/>
      <c r="AFE177" s="7"/>
      <c r="AFF177" s="7"/>
      <c r="AFG177" s="7"/>
      <c r="AFH177" s="7"/>
      <c r="AFI177" s="7"/>
      <c r="AFJ177" s="7"/>
      <c r="AFK177" s="7"/>
      <c r="AFL177" s="7"/>
      <c r="AFM177" s="7"/>
      <c r="AFN177" s="7"/>
      <c r="AFO177" s="7"/>
      <c r="AFP177" s="7"/>
      <c r="AFQ177" s="7"/>
      <c r="AFR177" s="7"/>
      <c r="AFS177" s="7"/>
      <c r="AFT177" s="7"/>
      <c r="AFU177" s="7"/>
      <c r="AFV177" s="7"/>
      <c r="AFW177" s="7"/>
      <c r="AFX177" s="7"/>
      <c r="AFY177" s="7"/>
      <c r="AFZ177" s="7"/>
      <c r="AGA177" s="7"/>
      <c r="AGB177" s="7"/>
      <c r="AGC177" s="7"/>
      <c r="AGD177" s="7"/>
      <c r="AGE177" s="7"/>
      <c r="AGF177" s="7"/>
      <c r="AGG177" s="7"/>
      <c r="AGH177" s="7"/>
      <c r="AGI177" s="7"/>
      <c r="AGJ177" s="7"/>
      <c r="AGK177" s="7"/>
      <c r="AGL177" s="7"/>
      <c r="AGM177" s="7"/>
      <c r="AGN177" s="7"/>
      <c r="AGO177" s="7"/>
      <c r="AGP177" s="7"/>
      <c r="AGQ177" s="7"/>
      <c r="AGR177" s="7"/>
      <c r="AGS177" s="7"/>
      <c r="AGT177" s="7"/>
      <c r="AGU177" s="7"/>
      <c r="AGV177" s="7"/>
      <c r="AGW177" s="7"/>
      <c r="AGX177" s="7"/>
      <c r="AGY177" s="7"/>
      <c r="AGZ177" s="7"/>
      <c r="AHA177" s="7"/>
      <c r="AHB177" s="7"/>
      <c r="AHC177" s="7"/>
      <c r="AHD177" s="7"/>
      <c r="AHE177" s="7"/>
      <c r="AHF177" s="7"/>
      <c r="AHG177" s="7"/>
      <c r="AHH177" s="7"/>
      <c r="AHI177" s="7"/>
      <c r="AHJ177" s="7"/>
      <c r="AHK177" s="7"/>
      <c r="AHL177" s="7"/>
      <c r="AHM177" s="7"/>
      <c r="AHN177" s="7"/>
      <c r="AHO177" s="7"/>
      <c r="AHP177" s="7"/>
      <c r="AHQ177" s="7"/>
      <c r="AHR177" s="7"/>
      <c r="AHS177" s="7"/>
      <c r="AHT177" s="7"/>
      <c r="AHU177" s="7"/>
      <c r="AHV177" s="7"/>
      <c r="AHW177" s="7"/>
      <c r="AHX177" s="7"/>
      <c r="AHY177" s="7"/>
      <c r="AHZ177" s="7"/>
      <c r="AIA177" s="7"/>
      <c r="AIB177" s="7"/>
      <c r="AIC177" s="7"/>
      <c r="AID177" s="7"/>
      <c r="AIE177" s="7"/>
      <c r="AIF177" s="7"/>
      <c r="AIG177" s="7"/>
      <c r="AIH177" s="7"/>
      <c r="AII177" s="7"/>
      <c r="AIJ177" s="7"/>
      <c r="AIK177" s="7"/>
      <c r="AIL177" s="7"/>
      <c r="AIM177" s="7"/>
      <c r="AIN177" s="7"/>
      <c r="AIO177" s="7"/>
      <c r="AIP177" s="7"/>
      <c r="AIQ177" s="7"/>
      <c r="AIR177" s="7"/>
      <c r="AIS177" s="7"/>
      <c r="AIT177" s="7"/>
      <c r="AIU177" s="7"/>
      <c r="AIV177" s="7"/>
      <c r="AIW177" s="7"/>
      <c r="AIX177" s="7"/>
      <c r="AIY177" s="7"/>
      <c r="AIZ177" s="7"/>
      <c r="AJA177" s="7"/>
      <c r="AJB177" s="7"/>
      <c r="AJC177" s="7"/>
      <c r="AJD177" s="7"/>
      <c r="AJE177" s="7"/>
      <c r="AJF177" s="7"/>
      <c r="AJG177" s="7"/>
      <c r="AJH177" s="7"/>
      <c r="AJI177" s="7"/>
      <c r="AJJ177" s="7"/>
      <c r="AJK177" s="7"/>
      <c r="AJL177" s="7"/>
      <c r="AJM177" s="7"/>
      <c r="AJN177" s="7"/>
      <c r="AJO177" s="7"/>
      <c r="AJP177" s="7"/>
      <c r="AJQ177" s="7"/>
      <c r="AJR177" s="7"/>
      <c r="AJS177" s="7"/>
      <c r="AJT177" s="7"/>
      <c r="AJU177" s="7"/>
      <c r="AJV177" s="7"/>
      <c r="AJW177" s="7"/>
      <c r="AJX177" s="7"/>
      <c r="AJY177" s="7"/>
      <c r="AJZ177" s="7"/>
      <c r="AKA177" s="7"/>
      <c r="AKB177" s="7"/>
      <c r="AKC177" s="7"/>
      <c r="AKD177" s="7"/>
      <c r="AKE177" s="7"/>
      <c r="AKF177" s="7"/>
      <c r="AKG177" s="7"/>
      <c r="AKH177" s="7"/>
      <c r="AKI177" s="7"/>
      <c r="AKJ177" s="7"/>
      <c r="AKK177" s="7"/>
      <c r="AKL177" s="7"/>
      <c r="AKM177" s="7"/>
      <c r="AKN177" s="7"/>
      <c r="AKO177" s="7"/>
      <c r="AKP177" s="7"/>
      <c r="AKQ177" s="7"/>
      <c r="AKR177" s="7"/>
      <c r="AKS177" s="7"/>
      <c r="AKT177" s="7"/>
      <c r="AKU177" s="7"/>
      <c r="AKV177" s="7"/>
      <c r="AKW177" s="7"/>
      <c r="AKX177" s="7"/>
      <c r="AKY177" s="7"/>
      <c r="AKZ177" s="7"/>
      <c r="ALA177" s="7"/>
      <c r="ALB177" s="7"/>
      <c r="ALC177" s="7"/>
      <c r="ALD177" s="7"/>
      <c r="ALE177" s="7"/>
      <c r="ALF177" s="7"/>
      <c r="ALG177" s="7"/>
      <c r="ALH177" s="7"/>
      <c r="ALI177" s="7"/>
      <c r="ALJ177" s="7"/>
      <c r="ALK177" s="7"/>
      <c r="ALL177" s="7"/>
      <c r="ALM177" s="7"/>
      <c r="ALN177" s="7"/>
      <c r="ALO177" s="7"/>
      <c r="ALP177" s="7"/>
      <c r="ALQ177" s="7"/>
      <c r="ALR177" s="7"/>
      <c r="ALS177" s="7"/>
      <c r="ALT177" s="7"/>
      <c r="ALU177" s="7"/>
      <c r="ALV177" s="7"/>
      <c r="ALW177" s="7"/>
      <c r="ALX177" s="7"/>
      <c r="ALY177" s="7"/>
      <c r="ALZ177" s="7"/>
      <c r="AMA177" s="7"/>
      <c r="AMB177" s="7"/>
      <c r="AMC177" s="7"/>
      <c r="AMD177" s="7"/>
      <c r="AME177" s="7"/>
      <c r="AMF177" s="7"/>
      <c r="AMG177" s="7"/>
      <c r="AMH177" s="7"/>
      <c r="AMI177" s="7"/>
      <c r="AMJ177" s="7"/>
      <c r="AMK177" s="7"/>
      <c r="AML177" s="7"/>
      <c r="AMM177" s="7"/>
      <c r="AMN177" s="7"/>
      <c r="AMO177" s="7"/>
      <c r="AMP177" s="7"/>
      <c r="AMQ177" s="7"/>
      <c r="AMR177" s="7"/>
      <c r="AMS177" s="7"/>
      <c r="AMT177" s="7"/>
      <c r="AMU177" s="7"/>
      <c r="AMV177" s="7"/>
      <c r="AMW177" s="7"/>
      <c r="AMX177" s="7"/>
      <c r="AMY177" s="7"/>
      <c r="AMZ177" s="7"/>
      <c r="ANA177" s="7"/>
      <c r="ANB177" s="7"/>
      <c r="ANC177" s="7"/>
      <c r="AND177" s="7"/>
      <c r="ANE177" s="7"/>
      <c r="ANF177" s="7"/>
      <c r="ANG177" s="7"/>
      <c r="ANH177" s="7"/>
      <c r="ANI177" s="7"/>
      <c r="ANJ177" s="7"/>
      <c r="ANK177" s="7"/>
      <c r="ANL177" s="7"/>
      <c r="ANM177" s="7"/>
      <c r="ANN177" s="7"/>
      <c r="ANO177" s="7"/>
      <c r="ANP177" s="7"/>
      <c r="ANQ177" s="7"/>
      <c r="ANR177" s="7"/>
      <c r="ANS177" s="7"/>
      <c r="ANT177" s="7"/>
      <c r="ANU177" s="7"/>
      <c r="ANV177" s="7"/>
      <c r="ANW177" s="7"/>
      <c r="ANX177" s="7"/>
      <c r="ANY177" s="7"/>
      <c r="ANZ177" s="7"/>
      <c r="AOA177" s="7"/>
      <c r="AOB177" s="7"/>
      <c r="AOC177" s="7"/>
      <c r="AOD177" s="7"/>
      <c r="AOE177" s="7"/>
      <c r="AOF177" s="7"/>
      <c r="AOG177" s="7"/>
      <c r="AOH177" s="7"/>
      <c r="AOI177" s="7"/>
      <c r="AOJ177" s="7"/>
      <c r="AOK177" s="7"/>
      <c r="AOL177" s="7"/>
      <c r="AOM177" s="7"/>
      <c r="AON177" s="7"/>
      <c r="AOO177" s="7"/>
      <c r="AOP177" s="7"/>
      <c r="AOQ177" s="7"/>
      <c r="AOR177" s="7"/>
      <c r="AOS177" s="7"/>
      <c r="AOT177" s="7"/>
      <c r="AOU177" s="7"/>
      <c r="AOV177" s="7"/>
      <c r="AOW177" s="7"/>
      <c r="AOX177" s="7"/>
      <c r="AOY177" s="7"/>
      <c r="AOZ177" s="7"/>
      <c r="APA177" s="7"/>
      <c r="APB177" s="7"/>
      <c r="APC177" s="7"/>
      <c r="APD177" s="7"/>
      <c r="APE177" s="7"/>
      <c r="APF177" s="7"/>
      <c r="APG177" s="7"/>
      <c r="APH177" s="7"/>
      <c r="API177" s="7"/>
      <c r="APJ177" s="7"/>
      <c r="APK177" s="7"/>
      <c r="APL177" s="7"/>
      <c r="APM177" s="7"/>
      <c r="APN177" s="7"/>
      <c r="APO177" s="7"/>
      <c r="APP177" s="7"/>
      <c r="APQ177" s="7"/>
      <c r="APR177" s="7"/>
      <c r="APS177" s="7"/>
      <c r="APT177" s="7"/>
      <c r="APU177" s="7"/>
      <c r="APV177" s="7"/>
      <c r="APW177" s="7"/>
      <c r="APX177" s="7"/>
      <c r="APY177" s="7"/>
      <c r="APZ177" s="7"/>
      <c r="AQA177" s="7"/>
      <c r="AQB177" s="7"/>
      <c r="AQC177" s="7"/>
      <c r="AQD177" s="7"/>
      <c r="AQE177" s="7"/>
      <c r="AQF177" s="7"/>
      <c r="AQG177" s="7"/>
      <c r="AQH177" s="7"/>
      <c r="AQI177" s="7"/>
      <c r="AQJ177" s="7"/>
      <c r="AQK177" s="7"/>
      <c r="AQL177" s="7"/>
      <c r="AQM177" s="7"/>
      <c r="AQN177" s="7"/>
      <c r="AQO177" s="7"/>
      <c r="AQP177" s="7"/>
      <c r="AQQ177" s="7"/>
      <c r="AQR177" s="7"/>
      <c r="AQS177" s="7"/>
      <c r="AQT177" s="7"/>
      <c r="AQU177" s="7"/>
      <c r="AQV177" s="7"/>
      <c r="AQW177" s="7"/>
      <c r="AQX177" s="7"/>
      <c r="AQY177" s="7"/>
      <c r="AQZ177" s="7"/>
      <c r="ARA177" s="7"/>
      <c r="ARB177" s="7"/>
      <c r="ARC177" s="7"/>
      <c r="ARD177" s="7"/>
      <c r="ARE177" s="7"/>
      <c r="ARF177" s="7"/>
      <c r="ARG177" s="7"/>
      <c r="ARH177" s="7"/>
      <c r="ARI177" s="7"/>
      <c r="ARJ177" s="7"/>
      <c r="ARK177" s="7"/>
      <c r="ARL177" s="7"/>
      <c r="ARM177" s="7"/>
      <c r="ARN177" s="7"/>
      <c r="ARO177" s="7"/>
      <c r="ARP177" s="7"/>
      <c r="ARQ177" s="7"/>
      <c r="ARR177" s="7"/>
      <c r="ARS177" s="7"/>
      <c r="ART177" s="7"/>
      <c r="ARU177" s="7"/>
      <c r="ARV177" s="7"/>
      <c r="ARW177" s="7"/>
      <c r="ARX177" s="7"/>
      <c r="ARY177" s="7"/>
      <c r="ARZ177" s="7"/>
      <c r="ASA177" s="7"/>
      <c r="ASB177" s="7"/>
      <c r="ASC177" s="7"/>
      <c r="ASD177" s="7"/>
      <c r="ASE177" s="7"/>
      <c r="ASF177" s="7"/>
      <c r="ASG177" s="7"/>
      <c r="ASH177" s="7"/>
      <c r="ASI177" s="7"/>
      <c r="ASJ177" s="7"/>
      <c r="ASK177" s="7"/>
      <c r="ASL177" s="7"/>
      <c r="ASM177" s="7"/>
      <c r="ASN177" s="7"/>
      <c r="ASO177" s="7"/>
      <c r="ASP177" s="7"/>
      <c r="ASQ177" s="7"/>
      <c r="ASR177" s="7"/>
      <c r="ASS177" s="7"/>
      <c r="AST177" s="7"/>
      <c r="ASU177" s="7"/>
      <c r="ASV177" s="7"/>
      <c r="ASW177" s="7"/>
      <c r="ASX177" s="7"/>
      <c r="ASY177" s="7"/>
      <c r="ASZ177" s="7"/>
      <c r="ATA177" s="7"/>
      <c r="ATB177" s="7"/>
      <c r="ATC177" s="7"/>
      <c r="ATD177" s="7"/>
      <c r="ATE177" s="7"/>
      <c r="ATF177" s="7"/>
      <c r="ATG177" s="7"/>
      <c r="ATH177" s="7"/>
      <c r="ATI177" s="7"/>
      <c r="ATJ177" s="7"/>
      <c r="ATK177" s="7"/>
      <c r="ATL177" s="7"/>
      <c r="ATM177" s="7"/>
      <c r="ATN177" s="7"/>
      <c r="ATO177" s="7"/>
      <c r="ATP177" s="7"/>
      <c r="ATQ177" s="7"/>
      <c r="ATR177" s="7"/>
      <c r="ATS177" s="7"/>
      <c r="ATT177" s="7"/>
      <c r="ATU177" s="7"/>
      <c r="ATV177" s="7"/>
      <c r="ATW177" s="7"/>
      <c r="ATX177" s="7"/>
      <c r="ATY177" s="7"/>
      <c r="ATZ177" s="7"/>
      <c r="AUA177" s="7"/>
      <c r="AUB177" s="7"/>
      <c r="AUC177" s="7"/>
      <c r="AUD177" s="7"/>
      <c r="AUE177" s="7"/>
      <c r="AUF177" s="7"/>
      <c r="AUG177" s="7"/>
      <c r="AUH177" s="7"/>
      <c r="AUI177" s="7"/>
      <c r="AUJ177" s="7"/>
      <c r="AUK177" s="7"/>
      <c r="AUL177" s="7"/>
      <c r="AUM177" s="7"/>
      <c r="AUN177" s="7"/>
      <c r="AUO177" s="7"/>
      <c r="AUP177" s="7"/>
      <c r="AUQ177" s="7"/>
      <c r="AUR177" s="7"/>
      <c r="AUS177" s="7"/>
      <c r="AUT177" s="7"/>
      <c r="AUU177" s="7"/>
      <c r="AUV177" s="7"/>
      <c r="AUW177" s="7"/>
      <c r="AUX177" s="7"/>
      <c r="AUY177" s="7"/>
      <c r="AUZ177" s="7"/>
      <c r="AVA177" s="7"/>
      <c r="AVB177" s="7"/>
      <c r="AVC177" s="7"/>
      <c r="AVD177" s="7"/>
      <c r="AVE177" s="7"/>
      <c r="AVF177" s="7"/>
      <c r="AVG177" s="7"/>
      <c r="AVH177" s="7"/>
      <c r="AVI177" s="7"/>
      <c r="AVJ177" s="7"/>
      <c r="AVK177" s="7"/>
      <c r="AVL177" s="7"/>
      <c r="AVM177" s="7"/>
      <c r="AVN177" s="7"/>
      <c r="AVO177" s="7"/>
      <c r="AVP177" s="7"/>
      <c r="AVQ177" s="7"/>
      <c r="AVR177" s="7"/>
      <c r="AVS177" s="7"/>
      <c r="AVT177" s="7"/>
      <c r="AVU177" s="7"/>
      <c r="AVV177" s="7"/>
      <c r="AVW177" s="7"/>
      <c r="AVX177" s="7"/>
      <c r="AVY177" s="7"/>
      <c r="AVZ177" s="7"/>
      <c r="AWA177" s="7"/>
      <c r="AWB177" s="7"/>
      <c r="AWC177" s="7"/>
      <c r="AWD177" s="7"/>
      <c r="AWE177" s="7"/>
      <c r="AWF177" s="7"/>
      <c r="AWG177" s="7"/>
      <c r="AWH177" s="7"/>
      <c r="AWI177" s="7"/>
      <c r="AWJ177" s="7"/>
      <c r="AWK177" s="7"/>
      <c r="AWL177" s="7"/>
      <c r="AWM177" s="7"/>
      <c r="AWN177" s="7"/>
      <c r="AWO177" s="7"/>
      <c r="AWP177" s="7"/>
      <c r="AWQ177" s="7"/>
      <c r="AWR177" s="7"/>
      <c r="AWS177" s="7"/>
      <c r="AWT177" s="7"/>
      <c r="AWU177" s="7"/>
      <c r="AWV177" s="7"/>
      <c r="AWW177" s="7"/>
      <c r="AWX177" s="7"/>
      <c r="AWY177" s="7"/>
      <c r="AWZ177" s="7"/>
      <c r="AXA177" s="7"/>
      <c r="AXB177" s="7"/>
      <c r="AXC177" s="7"/>
      <c r="AXD177" s="7"/>
      <c r="AXE177" s="7"/>
      <c r="AXF177" s="7"/>
      <c r="AXG177" s="7"/>
      <c r="AXH177" s="7"/>
      <c r="AXI177" s="7"/>
      <c r="AXJ177" s="7"/>
      <c r="AXK177" s="7"/>
      <c r="AXL177" s="7"/>
      <c r="AXM177" s="7"/>
      <c r="AXN177" s="7"/>
      <c r="AXO177" s="7"/>
      <c r="AXP177" s="7"/>
      <c r="AXQ177" s="7"/>
      <c r="AXR177" s="7"/>
      <c r="AXS177" s="7"/>
      <c r="AXT177" s="7"/>
      <c r="AXU177" s="7"/>
      <c r="AXV177" s="7"/>
      <c r="AXW177" s="7"/>
      <c r="AXX177" s="7"/>
      <c r="AXY177" s="7"/>
      <c r="AXZ177" s="7"/>
      <c r="AYA177" s="7"/>
      <c r="AYB177" s="7"/>
      <c r="AYC177" s="7"/>
      <c r="AYD177" s="7"/>
      <c r="AYE177" s="7"/>
      <c r="AYF177" s="7"/>
      <c r="AYG177" s="7"/>
      <c r="AYH177" s="7"/>
      <c r="AYI177" s="7"/>
      <c r="AYJ177" s="7"/>
      <c r="AYK177" s="7"/>
      <c r="AYL177" s="7"/>
      <c r="AYM177" s="7"/>
      <c r="AYN177" s="7"/>
      <c r="AYO177" s="7"/>
      <c r="AYP177" s="7"/>
      <c r="AYQ177" s="7"/>
      <c r="AYR177" s="7"/>
      <c r="AYS177" s="7"/>
      <c r="AYT177" s="7"/>
      <c r="AYU177" s="7"/>
      <c r="AYV177" s="7"/>
      <c r="AYW177" s="7"/>
      <c r="AYX177" s="7"/>
      <c r="AYY177" s="7"/>
      <c r="AYZ177" s="7"/>
      <c r="AZA177" s="7"/>
      <c r="AZB177" s="7"/>
      <c r="AZC177" s="7"/>
      <c r="AZD177" s="7"/>
      <c r="AZE177" s="7"/>
      <c r="AZF177" s="7"/>
      <c r="AZG177" s="7"/>
      <c r="AZH177" s="7"/>
      <c r="AZI177" s="7"/>
      <c r="AZJ177" s="7"/>
      <c r="AZK177" s="7"/>
      <c r="AZL177" s="7"/>
      <c r="AZM177" s="7"/>
      <c r="AZN177" s="7"/>
      <c r="AZO177" s="7"/>
      <c r="AZP177" s="7"/>
      <c r="AZQ177" s="7"/>
      <c r="AZR177" s="7"/>
      <c r="AZS177" s="7"/>
      <c r="AZT177" s="7"/>
      <c r="AZU177" s="7"/>
      <c r="AZV177" s="7"/>
      <c r="AZW177" s="7"/>
      <c r="AZX177" s="7"/>
      <c r="AZY177" s="7"/>
      <c r="AZZ177" s="7"/>
      <c r="BAA177" s="7"/>
      <c r="BAB177" s="7"/>
      <c r="BAC177" s="7"/>
      <c r="BAD177" s="7"/>
      <c r="BAE177" s="7"/>
      <c r="BAF177" s="7"/>
      <c r="BAG177" s="7"/>
      <c r="BAH177" s="7"/>
      <c r="BAI177" s="7"/>
      <c r="BAJ177" s="7"/>
      <c r="BAK177" s="7"/>
      <c r="BAL177" s="7"/>
      <c r="BAM177" s="7"/>
      <c r="BAN177" s="7"/>
      <c r="BAO177" s="7"/>
      <c r="BAP177" s="7"/>
      <c r="BAQ177" s="7"/>
      <c r="BAR177" s="7"/>
      <c r="BAS177" s="7"/>
      <c r="BAT177" s="7"/>
      <c r="BAU177" s="7"/>
      <c r="BAV177" s="7"/>
      <c r="BAW177" s="7"/>
      <c r="BAX177" s="7"/>
      <c r="BAY177" s="7"/>
      <c r="BAZ177" s="7"/>
      <c r="BBA177" s="7"/>
      <c r="BBB177" s="7"/>
      <c r="BBC177" s="7"/>
      <c r="BBD177" s="7"/>
      <c r="BBE177" s="7"/>
      <c r="BBF177" s="7"/>
      <c r="BBG177" s="7"/>
      <c r="BBH177" s="7"/>
      <c r="BBI177" s="7"/>
      <c r="BBJ177" s="7"/>
      <c r="BBK177" s="7"/>
      <c r="BBL177" s="7"/>
      <c r="BBM177" s="7"/>
      <c r="BBN177" s="7"/>
      <c r="BBO177" s="7"/>
      <c r="BBP177" s="7"/>
      <c r="BBQ177" s="7"/>
      <c r="BBR177" s="7"/>
      <c r="BBS177" s="7"/>
      <c r="BBT177" s="7"/>
      <c r="BBU177" s="7"/>
      <c r="BBV177" s="7"/>
      <c r="BBW177" s="7"/>
      <c r="BBX177" s="7"/>
      <c r="BBY177" s="7"/>
      <c r="BBZ177" s="7"/>
      <c r="BCA177" s="7"/>
      <c r="BCB177" s="7"/>
      <c r="BCC177" s="7"/>
      <c r="BCD177" s="7"/>
      <c r="BCE177" s="7"/>
      <c r="BCF177" s="7"/>
      <c r="BCG177" s="7"/>
      <c r="BCH177" s="7"/>
      <c r="BCI177" s="7"/>
      <c r="BCJ177" s="7"/>
      <c r="BCK177" s="7"/>
      <c r="BCL177" s="7"/>
      <c r="BCM177" s="7"/>
      <c r="BCN177" s="7"/>
      <c r="BCO177" s="7"/>
      <c r="BCP177" s="7"/>
      <c r="BCQ177" s="7"/>
      <c r="BCR177" s="7"/>
      <c r="BCS177" s="7"/>
      <c r="BCT177" s="7"/>
      <c r="BCU177" s="7"/>
      <c r="BCV177" s="7"/>
      <c r="BCW177" s="7"/>
      <c r="BCX177" s="7"/>
      <c r="BCY177" s="7"/>
      <c r="BCZ177" s="7"/>
      <c r="BDA177" s="7"/>
      <c r="BDB177" s="7"/>
      <c r="BDC177" s="7"/>
      <c r="BDD177" s="7"/>
      <c r="BDE177" s="7"/>
      <c r="BDF177" s="7"/>
      <c r="BDG177" s="7"/>
      <c r="BDH177" s="7"/>
      <c r="BDI177" s="7"/>
      <c r="BDJ177" s="7"/>
      <c r="BDK177" s="7"/>
      <c r="BDL177" s="7"/>
      <c r="BDM177" s="7"/>
      <c r="BDN177" s="7"/>
      <c r="BDO177" s="7"/>
      <c r="BDP177" s="7"/>
      <c r="BDQ177" s="7"/>
      <c r="BDR177" s="7"/>
      <c r="BDS177" s="7"/>
      <c r="BDT177" s="7"/>
      <c r="BDU177" s="7"/>
      <c r="BDV177" s="7"/>
      <c r="BDW177" s="7"/>
      <c r="BDX177" s="7"/>
      <c r="BDY177" s="7"/>
      <c r="BDZ177" s="7"/>
      <c r="BEA177" s="7"/>
      <c r="BEB177" s="7"/>
      <c r="BEC177" s="7"/>
      <c r="BED177" s="7"/>
      <c r="BEE177" s="7"/>
      <c r="BEF177" s="7"/>
      <c r="BEG177" s="7"/>
      <c r="BEH177" s="7"/>
      <c r="BEI177" s="7"/>
      <c r="BEJ177" s="7"/>
      <c r="BEK177" s="7"/>
      <c r="BEL177" s="7"/>
      <c r="BEM177" s="7"/>
      <c r="BEN177" s="7"/>
      <c r="BEO177" s="7"/>
      <c r="BEP177" s="7"/>
      <c r="BEQ177" s="7"/>
      <c r="BER177" s="7"/>
      <c r="BES177" s="7"/>
      <c r="BET177" s="7"/>
      <c r="BEU177" s="7"/>
      <c r="BEV177" s="7"/>
      <c r="BEW177" s="7"/>
      <c r="BEX177" s="7"/>
      <c r="BEY177" s="7"/>
      <c r="BEZ177" s="7"/>
      <c r="BFA177" s="7"/>
      <c r="BFB177" s="7"/>
      <c r="BFC177" s="7"/>
      <c r="BFD177" s="7"/>
      <c r="BFE177" s="7"/>
      <c r="BFF177" s="7"/>
      <c r="BFG177" s="7"/>
      <c r="BFH177" s="7"/>
      <c r="BFI177" s="7"/>
      <c r="BFJ177" s="7"/>
      <c r="BFK177" s="7"/>
      <c r="BFL177" s="7"/>
      <c r="BFM177" s="7"/>
      <c r="BFN177" s="7"/>
      <c r="BFO177" s="7"/>
      <c r="BFP177" s="7"/>
      <c r="BFQ177" s="7"/>
      <c r="BFR177" s="7"/>
      <c r="BFS177" s="7"/>
      <c r="BFT177" s="7"/>
      <c r="BFU177" s="7"/>
      <c r="BFV177" s="7"/>
      <c r="BFW177" s="7"/>
      <c r="BFX177" s="7"/>
      <c r="BFY177" s="7"/>
      <c r="BFZ177" s="7"/>
      <c r="BGA177" s="7"/>
      <c r="BGB177" s="7"/>
      <c r="BGC177" s="7"/>
      <c r="BGD177" s="7"/>
      <c r="BGE177" s="7"/>
      <c r="BGF177" s="7"/>
      <c r="BGG177" s="7"/>
      <c r="BGH177" s="7"/>
      <c r="BGI177" s="7"/>
      <c r="BGJ177" s="7"/>
      <c r="BGK177" s="7"/>
      <c r="BGL177" s="7"/>
      <c r="BGM177" s="7"/>
      <c r="BGN177" s="7"/>
      <c r="BGO177" s="7"/>
      <c r="BGP177" s="7"/>
      <c r="BGQ177" s="7"/>
      <c r="BGR177" s="7"/>
      <c r="BGS177" s="7"/>
      <c r="BGT177" s="7"/>
      <c r="BGU177" s="7"/>
      <c r="BGV177" s="7"/>
      <c r="BGW177" s="7"/>
      <c r="BGX177" s="7"/>
      <c r="BGY177" s="7"/>
      <c r="BGZ177" s="7"/>
      <c r="BHA177" s="7"/>
      <c r="BHB177" s="7"/>
      <c r="BHC177" s="7"/>
      <c r="BHD177" s="7"/>
      <c r="BHE177" s="7"/>
      <c r="BHF177" s="7"/>
      <c r="BHG177" s="7"/>
      <c r="BHH177" s="7"/>
      <c r="BHI177" s="7"/>
      <c r="BHJ177" s="7"/>
      <c r="BHK177" s="7"/>
      <c r="BHL177" s="7"/>
      <c r="BHM177" s="7"/>
      <c r="BHN177" s="7"/>
      <c r="BHO177" s="7"/>
      <c r="BHP177" s="7"/>
      <c r="BHQ177" s="7"/>
      <c r="BHR177" s="7"/>
      <c r="BHS177" s="7"/>
      <c r="BHT177" s="7"/>
      <c r="BHU177" s="7"/>
      <c r="BHV177" s="7"/>
      <c r="BHW177" s="7"/>
      <c r="BHX177" s="7"/>
      <c r="BHY177" s="7"/>
      <c r="BHZ177" s="7"/>
      <c r="BIA177" s="7"/>
      <c r="BIB177" s="7"/>
      <c r="BIC177" s="7"/>
      <c r="BID177" s="7"/>
      <c r="BIE177" s="7"/>
      <c r="BIF177" s="7"/>
      <c r="BIG177" s="7"/>
      <c r="BIH177" s="7"/>
      <c r="BII177" s="7"/>
      <c r="BIJ177" s="7"/>
      <c r="BIK177" s="7"/>
      <c r="BIL177" s="7"/>
      <c r="BIM177" s="7"/>
      <c r="BIN177" s="7"/>
      <c r="BIO177" s="7"/>
      <c r="BIP177" s="7"/>
      <c r="BIQ177" s="7"/>
      <c r="BIR177" s="7"/>
      <c r="BIS177" s="7"/>
      <c r="BIT177" s="7"/>
      <c r="BIU177" s="7"/>
      <c r="BIV177" s="7"/>
      <c r="BIW177" s="7"/>
      <c r="BIX177" s="7"/>
      <c r="BIY177" s="7"/>
      <c r="BIZ177" s="7"/>
      <c r="BJA177" s="7"/>
      <c r="BJB177" s="7"/>
      <c r="BJC177" s="7"/>
      <c r="BJD177" s="7"/>
      <c r="BJE177" s="7"/>
      <c r="BJF177" s="7"/>
      <c r="BJG177" s="7"/>
      <c r="BJH177" s="7"/>
      <c r="BJI177" s="7"/>
      <c r="BJJ177" s="7"/>
      <c r="BJK177" s="7"/>
      <c r="BJL177" s="7"/>
      <c r="BJM177" s="7"/>
      <c r="BJN177" s="7"/>
      <c r="BJO177" s="7"/>
      <c r="BJP177" s="7"/>
      <c r="BJQ177" s="7"/>
      <c r="BJR177" s="7"/>
      <c r="BJS177" s="7"/>
      <c r="BJT177" s="7"/>
      <c r="BJU177" s="7"/>
      <c r="BJV177" s="7"/>
      <c r="BJW177" s="7"/>
      <c r="BJX177" s="7"/>
      <c r="BJY177" s="7"/>
      <c r="BJZ177" s="7"/>
      <c r="BKA177" s="7"/>
      <c r="BKB177" s="7"/>
      <c r="BKC177" s="7"/>
      <c r="BKD177" s="7"/>
      <c r="BKE177" s="7"/>
      <c r="BKF177" s="7"/>
      <c r="BKG177" s="7"/>
      <c r="BKH177" s="7"/>
      <c r="BKI177" s="7"/>
      <c r="BKJ177" s="7"/>
      <c r="BKK177" s="7"/>
      <c r="BKL177" s="7"/>
      <c r="BKM177" s="7"/>
      <c r="BKN177" s="7"/>
      <c r="BKO177" s="7"/>
      <c r="BKP177" s="7"/>
      <c r="BKQ177" s="7"/>
      <c r="BKR177" s="7"/>
      <c r="BKS177" s="7"/>
      <c r="BKT177" s="7"/>
      <c r="BKU177" s="7"/>
      <c r="BKV177" s="7"/>
      <c r="BKW177" s="7"/>
      <c r="BKX177" s="7"/>
      <c r="BKY177" s="7"/>
      <c r="BKZ177" s="7"/>
      <c r="BLA177" s="7"/>
      <c r="BLB177" s="7"/>
      <c r="BLC177" s="7"/>
      <c r="BLD177" s="7"/>
      <c r="BLE177" s="7"/>
      <c r="BLF177" s="7"/>
      <c r="BLG177" s="7"/>
      <c r="BLH177" s="7"/>
      <c r="BLI177" s="7"/>
      <c r="BLJ177" s="7"/>
      <c r="BLK177" s="7"/>
      <c r="BLL177" s="7"/>
      <c r="BLM177" s="7"/>
      <c r="BLN177" s="7"/>
      <c r="BLO177" s="7"/>
      <c r="BLP177" s="7"/>
      <c r="BLQ177" s="7"/>
      <c r="BLR177" s="7"/>
      <c r="BLS177" s="7"/>
      <c r="BLT177" s="7"/>
      <c r="BLU177" s="7"/>
      <c r="BLV177" s="7"/>
      <c r="BLW177" s="7"/>
      <c r="BLX177" s="7"/>
      <c r="BLY177" s="7"/>
      <c r="BLZ177" s="7"/>
      <c r="BMA177" s="7"/>
      <c r="BMB177" s="7"/>
      <c r="BMC177" s="7"/>
      <c r="BMD177" s="7"/>
      <c r="BME177" s="7"/>
      <c r="BMF177" s="7"/>
      <c r="BMG177" s="7"/>
      <c r="BMH177" s="7"/>
      <c r="BMI177" s="7"/>
      <c r="BMJ177" s="7"/>
      <c r="BMK177" s="7"/>
      <c r="BML177" s="7"/>
      <c r="BMM177" s="7"/>
      <c r="BMN177" s="7"/>
      <c r="BMO177" s="7"/>
      <c r="BMP177" s="7"/>
      <c r="BMQ177" s="7"/>
      <c r="BMR177" s="7"/>
      <c r="BMS177" s="7"/>
      <c r="BMT177" s="7"/>
      <c r="BMU177" s="7"/>
      <c r="BMV177" s="7"/>
      <c r="BMW177" s="7"/>
      <c r="BMX177" s="7"/>
      <c r="BMY177" s="7"/>
      <c r="BMZ177" s="7"/>
      <c r="BNA177" s="7"/>
      <c r="BNB177" s="7"/>
      <c r="BNC177" s="7"/>
      <c r="BND177" s="7"/>
      <c r="BNE177" s="7"/>
      <c r="BNF177" s="7"/>
      <c r="BNG177" s="7"/>
      <c r="BNH177" s="7"/>
      <c r="BNI177" s="7"/>
      <c r="BNJ177" s="7"/>
      <c r="BNK177" s="7"/>
      <c r="BNL177" s="7"/>
      <c r="BNM177" s="7"/>
      <c r="BNN177" s="7"/>
      <c r="BNO177" s="7"/>
      <c r="BNP177" s="7"/>
      <c r="BNQ177" s="7"/>
      <c r="BNR177" s="7"/>
      <c r="BNS177" s="7"/>
      <c r="BNT177" s="7"/>
      <c r="BNU177" s="7"/>
      <c r="BNV177" s="7"/>
      <c r="BNW177" s="7"/>
      <c r="BNX177" s="7"/>
      <c r="BNY177" s="7"/>
      <c r="BNZ177" s="7"/>
      <c r="BOA177" s="7"/>
      <c r="BOB177" s="7"/>
      <c r="BOC177" s="7"/>
      <c r="BOD177" s="7"/>
      <c r="BOE177" s="7"/>
      <c r="BOF177" s="7"/>
      <c r="BOG177" s="7"/>
      <c r="BOH177" s="7"/>
      <c r="BOI177" s="7"/>
      <c r="BOJ177" s="7"/>
      <c r="BOK177" s="7"/>
      <c r="BOL177" s="7"/>
      <c r="BOM177" s="7"/>
      <c r="BON177" s="7"/>
      <c r="BOO177" s="7"/>
      <c r="BOP177" s="7"/>
      <c r="BOQ177" s="7"/>
      <c r="BOR177" s="7"/>
      <c r="BOS177" s="7"/>
      <c r="BOT177" s="7"/>
      <c r="BOU177" s="7"/>
      <c r="BOV177" s="7"/>
      <c r="BOW177" s="7"/>
      <c r="BOX177" s="7"/>
      <c r="BOY177" s="7"/>
      <c r="BOZ177" s="7"/>
      <c r="BPA177" s="7"/>
      <c r="BPB177" s="7"/>
      <c r="BPC177" s="7"/>
      <c r="BPD177" s="7"/>
      <c r="BPE177" s="7"/>
      <c r="BPF177" s="7"/>
      <c r="BPG177" s="7"/>
      <c r="BPH177" s="7"/>
      <c r="BPI177" s="7"/>
      <c r="BPJ177" s="7"/>
      <c r="BPK177" s="7"/>
      <c r="BPL177" s="7"/>
      <c r="BPM177" s="7"/>
      <c r="BPN177" s="7"/>
      <c r="BPO177" s="7"/>
      <c r="BPP177" s="7"/>
      <c r="BPQ177" s="7"/>
      <c r="BPR177" s="7"/>
      <c r="BPS177" s="7"/>
      <c r="BPT177" s="7"/>
      <c r="BPU177" s="7"/>
      <c r="BPV177" s="7"/>
      <c r="BPW177" s="7"/>
      <c r="BPX177" s="7"/>
      <c r="BPY177" s="7"/>
      <c r="BPZ177" s="7"/>
      <c r="BQA177" s="7"/>
      <c r="BQB177" s="7"/>
      <c r="BQC177" s="7"/>
      <c r="BQD177" s="7"/>
      <c r="BQE177" s="7"/>
      <c r="BQF177" s="7"/>
      <c r="BQG177" s="7"/>
      <c r="BQH177" s="7"/>
      <c r="BQI177" s="7"/>
      <c r="BQJ177" s="7"/>
      <c r="BQK177" s="7"/>
      <c r="BQL177" s="7"/>
      <c r="BQM177" s="7"/>
      <c r="BQN177" s="7"/>
      <c r="BQO177" s="7"/>
      <c r="BQP177" s="7"/>
      <c r="BQQ177" s="7"/>
      <c r="BQR177" s="7"/>
      <c r="BQS177" s="7"/>
      <c r="BQT177" s="7"/>
      <c r="BQU177" s="7"/>
      <c r="BQV177" s="7"/>
      <c r="BQW177" s="7"/>
      <c r="BQX177" s="7"/>
      <c r="BQY177" s="7"/>
      <c r="BQZ177" s="7"/>
      <c r="BRA177" s="7"/>
      <c r="BRB177" s="7"/>
      <c r="BRC177" s="7"/>
      <c r="BRD177" s="7"/>
      <c r="BRE177" s="7"/>
      <c r="BRF177" s="7"/>
      <c r="BRG177" s="7"/>
      <c r="BRH177" s="7"/>
      <c r="BRI177" s="7"/>
      <c r="BRJ177" s="7"/>
      <c r="BRK177" s="7"/>
      <c r="BRL177" s="7"/>
      <c r="BRM177" s="7"/>
      <c r="BRN177" s="7"/>
      <c r="BRO177" s="7"/>
      <c r="BRP177" s="7"/>
      <c r="BRQ177" s="7"/>
      <c r="BRR177" s="7"/>
      <c r="BRS177" s="7"/>
      <c r="BRT177" s="7"/>
      <c r="BRU177" s="7"/>
      <c r="BRV177" s="7"/>
      <c r="BRW177" s="7"/>
      <c r="BRX177" s="7"/>
      <c r="BRY177" s="7"/>
      <c r="BRZ177" s="7"/>
      <c r="BSA177" s="7"/>
      <c r="BSB177" s="7"/>
      <c r="BSC177" s="7"/>
      <c r="BSD177" s="7"/>
      <c r="BSE177" s="7"/>
      <c r="BSF177" s="7"/>
      <c r="BSG177" s="7"/>
      <c r="BSH177" s="7"/>
      <c r="BSI177" s="7"/>
      <c r="BSJ177" s="7"/>
      <c r="BSK177" s="7"/>
      <c r="BSL177" s="7"/>
      <c r="BSM177" s="7"/>
      <c r="BSN177" s="7"/>
      <c r="BSO177" s="7"/>
      <c r="BSP177" s="7"/>
      <c r="BSQ177" s="7"/>
      <c r="BSR177" s="7"/>
      <c r="BSS177" s="7"/>
      <c r="BST177" s="7"/>
      <c r="BSU177" s="7"/>
      <c r="BSV177" s="7"/>
      <c r="BSW177" s="7"/>
      <c r="BSX177" s="7"/>
      <c r="BSY177" s="7"/>
      <c r="BSZ177" s="7"/>
      <c r="BTA177" s="7"/>
      <c r="BTB177" s="7"/>
      <c r="BTC177" s="7"/>
      <c r="BTD177" s="7"/>
      <c r="BTE177" s="7"/>
      <c r="BTF177" s="7"/>
      <c r="BTG177" s="7"/>
      <c r="BTH177" s="7"/>
      <c r="BTI177" s="7"/>
      <c r="BTJ177" s="7"/>
      <c r="BTK177" s="7"/>
      <c r="BTL177" s="7"/>
      <c r="BTM177" s="7"/>
      <c r="BTN177" s="7"/>
      <c r="BTO177" s="7"/>
      <c r="BTP177" s="7"/>
      <c r="BTQ177" s="7"/>
      <c r="BTR177" s="7"/>
      <c r="BTS177" s="7"/>
      <c r="BTT177" s="7"/>
      <c r="BTU177" s="7"/>
      <c r="BTV177" s="7"/>
      <c r="BTW177" s="7"/>
      <c r="BTX177" s="7"/>
      <c r="BTY177" s="7"/>
      <c r="BTZ177" s="7"/>
      <c r="BUA177" s="7"/>
      <c r="BUB177" s="7"/>
      <c r="BUC177" s="7"/>
      <c r="BUD177" s="7"/>
      <c r="BUE177" s="7"/>
      <c r="BUF177" s="7"/>
      <c r="BUG177" s="7"/>
      <c r="BUH177" s="7"/>
      <c r="BUI177" s="7"/>
      <c r="BUJ177" s="7"/>
      <c r="BUK177" s="7"/>
      <c r="BUL177" s="7"/>
      <c r="BUM177" s="7"/>
      <c r="BUN177" s="7"/>
      <c r="BUO177" s="7"/>
      <c r="BUP177" s="7"/>
      <c r="BUQ177" s="7"/>
      <c r="BUR177" s="7"/>
      <c r="BUS177" s="7"/>
      <c r="BUT177" s="7"/>
      <c r="BUU177" s="7"/>
      <c r="BUV177" s="7"/>
      <c r="BUW177" s="7"/>
      <c r="BUX177" s="7"/>
      <c r="BUY177" s="7"/>
      <c r="BUZ177" s="7"/>
      <c r="BVA177" s="7"/>
      <c r="BVB177" s="7"/>
      <c r="BVC177" s="7"/>
      <c r="BVD177" s="7"/>
      <c r="BVE177" s="7"/>
      <c r="BVF177" s="7"/>
      <c r="BVG177" s="7"/>
      <c r="BVH177" s="7"/>
      <c r="BVI177" s="7"/>
      <c r="BVJ177" s="7"/>
      <c r="BVK177" s="7"/>
      <c r="BVL177" s="7"/>
      <c r="BVM177" s="7"/>
      <c r="BVN177" s="7"/>
      <c r="BVO177" s="7"/>
      <c r="BVP177" s="7"/>
      <c r="BVQ177" s="7"/>
      <c r="BVR177" s="7"/>
      <c r="BVS177" s="7"/>
      <c r="BVT177" s="7"/>
      <c r="BVU177" s="7"/>
      <c r="BVV177" s="7"/>
      <c r="BVW177" s="7"/>
      <c r="BVX177" s="7"/>
      <c r="BVY177" s="7"/>
      <c r="BVZ177" s="7"/>
      <c r="BWA177" s="7"/>
      <c r="BWB177" s="7"/>
      <c r="BWC177" s="7"/>
      <c r="BWD177" s="7"/>
      <c r="BWE177" s="7"/>
      <c r="BWF177" s="7"/>
      <c r="BWG177" s="7"/>
      <c r="BWH177" s="7"/>
      <c r="BWI177" s="7"/>
      <c r="BWJ177" s="7"/>
      <c r="BWK177" s="7"/>
      <c r="BWL177" s="7"/>
      <c r="BWM177" s="7"/>
      <c r="BWN177" s="7"/>
      <c r="BWO177" s="7"/>
      <c r="BWP177" s="7"/>
      <c r="BWQ177" s="7"/>
      <c r="BWR177" s="7"/>
      <c r="BWS177" s="7"/>
      <c r="BWT177" s="7"/>
      <c r="BWU177" s="7"/>
      <c r="BWV177" s="7"/>
      <c r="BWW177" s="7"/>
      <c r="BWX177" s="7"/>
      <c r="BWY177" s="7"/>
      <c r="BWZ177" s="7"/>
      <c r="BXA177" s="7"/>
      <c r="BXB177" s="7"/>
      <c r="BXC177" s="7"/>
      <c r="BXD177" s="7"/>
      <c r="BXE177" s="7"/>
      <c r="BXF177" s="7"/>
      <c r="BXG177" s="7"/>
      <c r="BXH177" s="7"/>
      <c r="BXI177" s="7"/>
      <c r="BXJ177" s="7"/>
      <c r="BXK177" s="7"/>
      <c r="BXL177" s="7"/>
      <c r="BXM177" s="7"/>
      <c r="BXN177" s="7"/>
      <c r="BXO177" s="7"/>
      <c r="BXP177" s="7"/>
      <c r="BXQ177" s="7"/>
      <c r="BXR177" s="7"/>
      <c r="BXS177" s="7"/>
      <c r="BXT177" s="7"/>
      <c r="BXU177" s="7"/>
      <c r="BXV177" s="7"/>
      <c r="BXW177" s="7"/>
      <c r="BXX177" s="7"/>
      <c r="BXY177" s="7"/>
      <c r="BXZ177" s="7"/>
      <c r="BYA177" s="7"/>
      <c r="BYB177" s="7"/>
      <c r="BYC177" s="7"/>
      <c r="BYD177" s="7"/>
      <c r="BYE177" s="7"/>
      <c r="BYF177" s="7"/>
      <c r="BYG177" s="7"/>
      <c r="BYH177" s="7"/>
      <c r="BYI177" s="7"/>
      <c r="BYJ177" s="7"/>
      <c r="BYK177" s="7"/>
      <c r="BYL177" s="7"/>
      <c r="BYM177" s="7"/>
      <c r="BYN177" s="7"/>
      <c r="BYO177" s="7"/>
      <c r="BYP177" s="7"/>
      <c r="BYQ177" s="7"/>
      <c r="BYR177" s="7"/>
      <c r="BYS177" s="7"/>
      <c r="BYT177" s="7"/>
      <c r="BYU177" s="7"/>
      <c r="BYV177" s="7"/>
      <c r="BYW177" s="7"/>
      <c r="BYX177" s="7"/>
      <c r="BYY177" s="7"/>
      <c r="BYZ177" s="7"/>
      <c r="BZA177" s="7"/>
      <c r="BZB177" s="7"/>
      <c r="BZC177" s="7"/>
      <c r="BZD177" s="7"/>
      <c r="BZE177" s="7"/>
      <c r="BZF177" s="7"/>
      <c r="BZG177" s="7"/>
      <c r="BZH177" s="7"/>
      <c r="BZI177" s="7"/>
      <c r="BZJ177" s="7"/>
      <c r="BZK177" s="7"/>
      <c r="BZL177" s="7"/>
      <c r="BZM177" s="7"/>
      <c r="BZN177" s="7"/>
      <c r="BZO177" s="7"/>
      <c r="BZP177" s="7"/>
      <c r="BZQ177" s="7"/>
      <c r="BZR177" s="7"/>
      <c r="BZS177" s="7"/>
      <c r="BZT177" s="7"/>
      <c r="BZU177" s="7"/>
      <c r="BZV177" s="7"/>
      <c r="BZW177" s="7"/>
      <c r="BZX177" s="7"/>
      <c r="BZY177" s="7"/>
      <c r="BZZ177" s="7"/>
      <c r="CAA177" s="7"/>
      <c r="CAB177" s="7"/>
      <c r="CAC177" s="7"/>
      <c r="CAD177" s="7"/>
      <c r="CAE177" s="7"/>
      <c r="CAF177" s="7"/>
      <c r="CAG177" s="7"/>
      <c r="CAH177" s="7"/>
      <c r="CAI177" s="7"/>
      <c r="CAJ177" s="7"/>
      <c r="CAK177" s="7"/>
      <c r="CAL177" s="7"/>
      <c r="CAM177" s="7"/>
      <c r="CAN177" s="7"/>
      <c r="CAO177" s="7"/>
      <c r="CAP177" s="7"/>
      <c r="CAQ177" s="7"/>
      <c r="CAR177" s="7"/>
      <c r="CAS177" s="7"/>
      <c r="CAT177" s="7"/>
      <c r="CAU177" s="7"/>
      <c r="CAV177" s="7"/>
      <c r="CAW177" s="7"/>
      <c r="CAX177" s="7"/>
      <c r="CAY177" s="7"/>
      <c r="CAZ177" s="7"/>
      <c r="CBA177" s="7"/>
      <c r="CBB177" s="7"/>
      <c r="CBC177" s="7"/>
      <c r="CBD177" s="7"/>
      <c r="CBE177" s="7"/>
      <c r="CBF177" s="7"/>
      <c r="CBG177" s="7"/>
      <c r="CBH177" s="7"/>
      <c r="CBI177" s="7"/>
      <c r="CBJ177" s="7"/>
      <c r="CBK177" s="7"/>
      <c r="CBL177" s="7"/>
      <c r="CBM177" s="7"/>
      <c r="CBN177" s="7"/>
      <c r="CBO177" s="7"/>
      <c r="CBP177" s="7"/>
      <c r="CBQ177" s="7"/>
      <c r="CBR177" s="7"/>
      <c r="CBS177" s="7"/>
      <c r="CBT177" s="7"/>
      <c r="CBU177" s="7"/>
      <c r="CBV177" s="7"/>
      <c r="CBW177" s="7"/>
      <c r="CBX177" s="7"/>
      <c r="CBY177" s="7"/>
      <c r="CBZ177" s="7"/>
      <c r="CCA177" s="7"/>
      <c r="CCB177" s="7"/>
      <c r="CCC177" s="7"/>
      <c r="CCD177" s="7"/>
      <c r="CCE177" s="7"/>
      <c r="CCF177" s="7"/>
      <c r="CCG177" s="7"/>
      <c r="CCH177" s="7"/>
      <c r="CCI177" s="7"/>
      <c r="CCJ177" s="7"/>
      <c r="CCK177" s="7"/>
      <c r="CCL177" s="7"/>
      <c r="CCM177" s="7"/>
      <c r="CCN177" s="7"/>
      <c r="CCO177" s="7"/>
      <c r="CCP177" s="7"/>
      <c r="CCQ177" s="7"/>
      <c r="CCR177" s="7"/>
      <c r="CCS177" s="7"/>
      <c r="CCT177" s="7"/>
      <c r="CCU177" s="7"/>
      <c r="CCV177" s="7"/>
      <c r="CCW177" s="7"/>
      <c r="CCX177" s="7"/>
      <c r="CCY177" s="7"/>
      <c r="CCZ177" s="7"/>
      <c r="CDA177" s="7"/>
      <c r="CDB177" s="7"/>
      <c r="CDC177" s="7"/>
      <c r="CDD177" s="7"/>
      <c r="CDE177" s="7"/>
      <c r="CDF177" s="7"/>
      <c r="CDG177" s="7"/>
      <c r="CDH177" s="7"/>
      <c r="CDI177" s="7"/>
      <c r="CDJ177" s="7"/>
      <c r="CDK177" s="7"/>
      <c r="CDL177" s="7"/>
      <c r="CDM177" s="7"/>
      <c r="CDN177" s="7"/>
      <c r="CDO177" s="7"/>
      <c r="CDP177" s="7"/>
      <c r="CDQ177" s="7"/>
      <c r="CDR177" s="7"/>
      <c r="CDS177" s="7"/>
      <c r="CDT177" s="7"/>
      <c r="CDU177" s="7"/>
      <c r="CDV177" s="7"/>
      <c r="CDW177" s="7"/>
      <c r="CDX177" s="7"/>
      <c r="CDY177" s="7"/>
      <c r="CDZ177" s="7"/>
      <c r="CEA177" s="7"/>
      <c r="CEB177" s="7"/>
      <c r="CEC177" s="7"/>
      <c r="CED177" s="7"/>
      <c r="CEE177" s="7"/>
      <c r="CEF177" s="7"/>
      <c r="CEG177" s="7"/>
      <c r="CEH177" s="7"/>
      <c r="CEI177" s="7"/>
      <c r="CEJ177" s="7"/>
      <c r="CEK177" s="7"/>
      <c r="CEL177" s="7"/>
      <c r="CEM177" s="7"/>
      <c r="CEN177" s="7"/>
      <c r="CEO177" s="7"/>
      <c r="CEP177" s="7"/>
      <c r="CEQ177" s="7"/>
      <c r="CER177" s="7"/>
      <c r="CES177" s="7"/>
      <c r="CET177" s="7"/>
      <c r="CEU177" s="7"/>
      <c r="CEV177" s="7"/>
      <c r="CEW177" s="7"/>
      <c r="CEX177" s="7"/>
      <c r="CEY177" s="7"/>
      <c r="CEZ177" s="7"/>
      <c r="CFA177" s="7"/>
      <c r="CFB177" s="7"/>
      <c r="CFC177" s="7"/>
      <c r="CFD177" s="7"/>
      <c r="CFE177" s="7"/>
      <c r="CFF177" s="7"/>
      <c r="CFG177" s="7"/>
      <c r="CFH177" s="7"/>
      <c r="CFI177" s="7"/>
      <c r="CFJ177" s="7"/>
      <c r="CFK177" s="7"/>
      <c r="CFL177" s="7"/>
      <c r="CFM177" s="7"/>
      <c r="CFN177" s="7"/>
      <c r="CFO177" s="7"/>
      <c r="CFP177" s="7"/>
      <c r="CFQ177" s="7"/>
      <c r="CFR177" s="7"/>
      <c r="CFS177" s="7"/>
      <c r="CFT177" s="7"/>
      <c r="CFU177" s="7"/>
      <c r="CFV177" s="7"/>
      <c r="CFW177" s="7"/>
      <c r="CFX177" s="7"/>
      <c r="CFY177" s="7"/>
      <c r="CFZ177" s="7"/>
      <c r="CGA177" s="7"/>
      <c r="CGB177" s="7"/>
      <c r="CGC177" s="7"/>
      <c r="CGD177" s="7"/>
      <c r="CGE177" s="7"/>
      <c r="CGF177" s="7"/>
      <c r="CGG177" s="7"/>
      <c r="CGH177" s="7"/>
      <c r="CGI177" s="7"/>
      <c r="CGJ177" s="7"/>
      <c r="CGK177" s="7"/>
      <c r="CGL177" s="7"/>
      <c r="CGM177" s="7"/>
      <c r="CGN177" s="7"/>
      <c r="CGO177" s="7"/>
      <c r="CGP177" s="7"/>
      <c r="CGQ177" s="7"/>
      <c r="CGR177" s="7"/>
      <c r="CGS177" s="7"/>
      <c r="CGT177" s="7"/>
      <c r="CGU177" s="7"/>
      <c r="CGV177" s="7"/>
      <c r="CGW177" s="7"/>
      <c r="CGX177" s="7"/>
      <c r="CGY177" s="7"/>
      <c r="CGZ177" s="7"/>
      <c r="CHA177" s="7"/>
      <c r="CHB177" s="7"/>
      <c r="CHC177" s="7"/>
      <c r="CHD177" s="7"/>
      <c r="CHE177" s="7"/>
      <c r="CHF177" s="7"/>
      <c r="CHG177" s="7"/>
      <c r="CHH177" s="7"/>
      <c r="CHI177" s="7"/>
      <c r="CHJ177" s="7"/>
      <c r="CHK177" s="7"/>
      <c r="CHL177" s="7"/>
      <c r="CHM177" s="7"/>
      <c r="CHN177" s="7"/>
      <c r="CHO177" s="7"/>
      <c r="CHP177" s="7"/>
      <c r="CHQ177" s="7"/>
      <c r="CHR177" s="7"/>
      <c r="CHS177" s="7"/>
      <c r="CHT177" s="7"/>
      <c r="CHU177" s="7"/>
      <c r="CHV177" s="7"/>
      <c r="CHW177" s="7"/>
      <c r="CHX177" s="7"/>
      <c r="CHY177" s="7"/>
      <c r="CHZ177" s="7"/>
      <c r="CIA177" s="7"/>
      <c r="CIB177" s="7"/>
      <c r="CIC177" s="7"/>
      <c r="CID177" s="7"/>
      <c r="CIE177" s="7"/>
      <c r="CIF177" s="7"/>
      <c r="CIG177" s="7"/>
      <c r="CIH177" s="7"/>
      <c r="CII177" s="7"/>
      <c r="CIJ177" s="7"/>
      <c r="CIK177" s="7"/>
      <c r="CIL177" s="7"/>
      <c r="CIM177" s="7"/>
      <c r="CIN177" s="7"/>
      <c r="CIO177" s="7"/>
      <c r="CIP177" s="7"/>
      <c r="CIQ177" s="7"/>
      <c r="CIR177" s="7"/>
      <c r="CIS177" s="7"/>
      <c r="CIT177" s="7"/>
      <c r="CIU177" s="7"/>
      <c r="CIV177" s="7"/>
      <c r="CIW177" s="7"/>
      <c r="CIX177" s="7"/>
      <c r="CIY177" s="7"/>
      <c r="CIZ177" s="7"/>
      <c r="CJA177" s="7"/>
      <c r="CJB177" s="7"/>
      <c r="CJC177" s="7"/>
      <c r="CJD177" s="7"/>
      <c r="CJE177" s="7"/>
      <c r="CJF177" s="7"/>
      <c r="CJG177" s="7"/>
      <c r="CJH177" s="7"/>
      <c r="CJI177" s="7"/>
      <c r="CJJ177" s="7"/>
      <c r="CJK177" s="7"/>
      <c r="CJL177" s="7"/>
      <c r="CJM177" s="7"/>
      <c r="CJN177" s="7"/>
      <c r="CJO177" s="7"/>
      <c r="CJP177" s="7"/>
      <c r="CJQ177" s="7"/>
      <c r="CJR177" s="7"/>
      <c r="CJS177" s="7"/>
      <c r="CJT177" s="7"/>
      <c r="CJU177" s="7"/>
      <c r="CJV177" s="7"/>
      <c r="CJW177" s="7"/>
      <c r="CJX177" s="7"/>
      <c r="CJY177" s="7"/>
      <c r="CJZ177" s="7"/>
      <c r="CKA177" s="7"/>
      <c r="CKB177" s="7"/>
      <c r="CKC177" s="7"/>
      <c r="CKD177" s="7"/>
      <c r="CKE177" s="7"/>
      <c r="CKF177" s="7"/>
      <c r="CKG177" s="7"/>
      <c r="CKH177" s="7"/>
      <c r="CKI177" s="7"/>
      <c r="CKJ177" s="7"/>
      <c r="CKK177" s="7"/>
      <c r="CKL177" s="7"/>
      <c r="CKM177" s="7"/>
      <c r="CKN177" s="7"/>
      <c r="CKO177" s="7"/>
      <c r="CKP177" s="7"/>
      <c r="CKQ177" s="7"/>
      <c r="CKR177" s="7"/>
      <c r="CKS177" s="7"/>
      <c r="CKT177" s="7"/>
      <c r="CKU177" s="7"/>
      <c r="CKV177" s="7"/>
      <c r="CKW177" s="7"/>
      <c r="CKX177" s="7"/>
      <c r="CKY177" s="7"/>
      <c r="CKZ177" s="7"/>
      <c r="CLA177" s="7"/>
      <c r="CLB177" s="7"/>
      <c r="CLC177" s="7"/>
      <c r="CLD177" s="7"/>
      <c r="CLE177" s="7"/>
      <c r="CLF177" s="7"/>
      <c r="CLG177" s="7"/>
      <c r="CLH177" s="7"/>
      <c r="CLI177" s="7"/>
      <c r="CLJ177" s="7"/>
      <c r="CLK177" s="7"/>
      <c r="CLL177" s="7"/>
      <c r="CLM177" s="7"/>
      <c r="CLN177" s="7"/>
      <c r="CLO177" s="7"/>
      <c r="CLP177" s="7"/>
      <c r="CLQ177" s="7"/>
      <c r="CLR177" s="7"/>
      <c r="CLS177" s="7"/>
      <c r="CLT177" s="7"/>
      <c r="CLU177" s="7"/>
      <c r="CLV177" s="7"/>
      <c r="CLW177" s="7"/>
      <c r="CLX177" s="7"/>
      <c r="CLY177" s="7"/>
      <c r="CLZ177" s="7"/>
      <c r="CMA177" s="7"/>
      <c r="CMB177" s="7"/>
      <c r="CMC177" s="7"/>
      <c r="CMD177" s="7"/>
      <c r="CME177" s="7"/>
      <c r="CMF177" s="7"/>
      <c r="CMG177" s="7"/>
      <c r="CMH177" s="7"/>
      <c r="CMI177" s="7"/>
      <c r="CMJ177" s="7"/>
      <c r="CMK177" s="7"/>
      <c r="CML177" s="7"/>
      <c r="CMM177" s="7"/>
      <c r="CMN177" s="7"/>
      <c r="CMO177" s="7"/>
      <c r="CMP177" s="7"/>
      <c r="CMQ177" s="7"/>
      <c r="CMR177" s="7"/>
      <c r="CMS177" s="7"/>
      <c r="CMT177" s="7"/>
      <c r="CMU177" s="7"/>
      <c r="CMV177" s="7"/>
      <c r="CMW177" s="7"/>
      <c r="CMX177" s="7"/>
      <c r="CMY177" s="7"/>
      <c r="CMZ177" s="7"/>
      <c r="CNA177" s="7"/>
      <c r="CNB177" s="7"/>
      <c r="CNC177" s="7"/>
      <c r="CND177" s="7"/>
      <c r="CNE177" s="7"/>
      <c r="CNF177" s="7"/>
      <c r="CNG177" s="7"/>
      <c r="CNH177" s="7"/>
      <c r="CNI177" s="7"/>
      <c r="CNJ177" s="7"/>
      <c r="CNK177" s="7"/>
      <c r="CNL177" s="7"/>
      <c r="CNM177" s="7"/>
      <c r="CNN177" s="7"/>
      <c r="CNO177" s="7"/>
      <c r="CNP177" s="7"/>
      <c r="CNQ177" s="7"/>
      <c r="CNR177" s="7"/>
      <c r="CNS177" s="7"/>
      <c r="CNT177" s="7"/>
      <c r="CNU177" s="7"/>
      <c r="CNV177" s="7"/>
      <c r="CNW177" s="7"/>
      <c r="CNX177" s="7"/>
      <c r="CNY177" s="7"/>
      <c r="CNZ177" s="7"/>
      <c r="COA177" s="7"/>
      <c r="COB177" s="7"/>
      <c r="COC177" s="7"/>
      <c r="COD177" s="7"/>
      <c r="COE177" s="7"/>
      <c r="COF177" s="7"/>
      <c r="COG177" s="7"/>
      <c r="COH177" s="7"/>
      <c r="COI177" s="7"/>
      <c r="COJ177" s="7"/>
      <c r="COK177" s="7"/>
      <c r="COL177" s="7"/>
      <c r="COM177" s="7"/>
      <c r="CON177" s="7"/>
      <c r="COO177" s="7"/>
      <c r="COP177" s="7"/>
      <c r="COQ177" s="7"/>
      <c r="COR177" s="7"/>
      <c r="COS177" s="7"/>
      <c r="COT177" s="7"/>
      <c r="COU177" s="7"/>
      <c r="COV177" s="7"/>
      <c r="COW177" s="7"/>
      <c r="COX177" s="7"/>
      <c r="COY177" s="7"/>
      <c r="COZ177" s="7"/>
      <c r="CPA177" s="7"/>
      <c r="CPB177" s="7"/>
      <c r="CPC177" s="7"/>
      <c r="CPD177" s="7"/>
      <c r="CPE177" s="7"/>
      <c r="CPF177" s="7"/>
      <c r="CPG177" s="7"/>
      <c r="CPH177" s="7"/>
      <c r="CPI177" s="7"/>
    </row>
    <row r="178" spans="1:2453" s="6" customFormat="1" ht="2.25" hidden="1" customHeight="1" x14ac:dyDescent="0.25">
      <c r="A178" s="42" t="s">
        <v>70</v>
      </c>
      <c r="B178" s="34" t="s">
        <v>71</v>
      </c>
      <c r="C178" s="48"/>
      <c r="D178" s="48"/>
      <c r="E178" s="48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  <c r="EM178" s="7"/>
      <c r="EN178" s="7"/>
      <c r="EO178" s="7"/>
      <c r="EP178" s="7"/>
      <c r="EQ178" s="7"/>
      <c r="ER178" s="7"/>
      <c r="ES178" s="7"/>
      <c r="ET178" s="7"/>
      <c r="EU178" s="7"/>
      <c r="EV178" s="7"/>
      <c r="EW178" s="7"/>
      <c r="EX178" s="7"/>
      <c r="EY178" s="7"/>
      <c r="EZ178" s="7"/>
      <c r="FA178" s="7"/>
      <c r="FB178" s="7"/>
      <c r="FC178" s="7"/>
      <c r="FD178" s="7"/>
      <c r="FE178" s="7"/>
      <c r="FF178" s="7"/>
      <c r="FG178" s="7"/>
      <c r="FH178" s="7"/>
      <c r="FI178" s="7"/>
      <c r="FJ178" s="7"/>
      <c r="FK178" s="7"/>
      <c r="FL178" s="7"/>
      <c r="FM178" s="7"/>
      <c r="FN178" s="7"/>
      <c r="FO178" s="7"/>
      <c r="FP178" s="7"/>
      <c r="FQ178" s="7"/>
      <c r="FR178" s="7"/>
      <c r="FS178" s="7"/>
      <c r="FT178" s="7"/>
      <c r="FU178" s="7"/>
      <c r="FV178" s="7"/>
      <c r="FW178" s="7"/>
      <c r="FX178" s="7"/>
      <c r="FY178" s="7"/>
      <c r="FZ178" s="7"/>
      <c r="GA178" s="7"/>
      <c r="GB178" s="7"/>
      <c r="GC178" s="7"/>
      <c r="GD178" s="7"/>
      <c r="GE178" s="7"/>
      <c r="GF178" s="7"/>
      <c r="GG178" s="7"/>
      <c r="GH178" s="7"/>
      <c r="GI178" s="7"/>
      <c r="GJ178" s="7"/>
      <c r="GK178" s="7"/>
      <c r="GL178" s="7"/>
      <c r="GM178" s="7"/>
      <c r="GN178" s="7"/>
      <c r="GO178" s="7"/>
      <c r="GP178" s="7"/>
      <c r="GQ178" s="7"/>
      <c r="GR178" s="7"/>
      <c r="GS178" s="7"/>
      <c r="GT178" s="7"/>
      <c r="GU178" s="7"/>
      <c r="GV178" s="7"/>
      <c r="GW178" s="7"/>
      <c r="GX178" s="7"/>
      <c r="GY178" s="7"/>
      <c r="GZ178" s="7"/>
      <c r="HA178" s="7"/>
      <c r="HB178" s="7"/>
      <c r="HC178" s="7"/>
      <c r="HD178" s="7"/>
      <c r="HE178" s="7"/>
      <c r="HF178" s="7"/>
      <c r="HG178" s="7"/>
      <c r="HH178" s="7"/>
      <c r="HI178" s="7"/>
      <c r="HJ178" s="7"/>
      <c r="HK178" s="7"/>
      <c r="HL178" s="7"/>
      <c r="HM178" s="7"/>
      <c r="HN178" s="7"/>
      <c r="HO178" s="7"/>
      <c r="HP178" s="7"/>
      <c r="HQ178" s="7"/>
      <c r="HR178" s="7"/>
      <c r="HS178" s="7"/>
      <c r="HT178" s="7"/>
      <c r="HU178" s="7"/>
      <c r="HV178" s="7"/>
      <c r="HW178" s="7"/>
      <c r="HX178" s="7"/>
      <c r="HY178" s="7"/>
      <c r="HZ178" s="7"/>
      <c r="IA178" s="7"/>
      <c r="IB178" s="7"/>
      <c r="IC178" s="7"/>
      <c r="ID178" s="7"/>
      <c r="IE178" s="7"/>
      <c r="IF178" s="7"/>
      <c r="IG178" s="7"/>
      <c r="IH178" s="7"/>
      <c r="II178" s="7"/>
      <c r="IJ178" s="7"/>
      <c r="IK178" s="7"/>
      <c r="IL178" s="7"/>
      <c r="IM178" s="7"/>
      <c r="IN178" s="7"/>
      <c r="IO178" s="7"/>
      <c r="IP178" s="7"/>
      <c r="IQ178" s="7"/>
      <c r="IR178" s="7"/>
      <c r="IS178" s="7"/>
      <c r="IT178" s="7"/>
      <c r="IU178" s="7"/>
      <c r="IV178" s="7"/>
      <c r="IW178" s="7"/>
      <c r="IX178" s="7"/>
      <c r="IY178" s="7"/>
      <c r="IZ178" s="7"/>
      <c r="JA178" s="7"/>
      <c r="JB178" s="7"/>
      <c r="JC178" s="7"/>
      <c r="JD178" s="7"/>
      <c r="JE178" s="7"/>
      <c r="JF178" s="7"/>
      <c r="JG178" s="7"/>
      <c r="JH178" s="7"/>
      <c r="JI178" s="7"/>
      <c r="JJ178" s="7"/>
      <c r="JK178" s="7"/>
      <c r="JL178" s="7"/>
      <c r="JM178" s="7"/>
      <c r="JN178" s="7"/>
      <c r="JO178" s="7"/>
      <c r="JP178" s="7"/>
      <c r="JQ178" s="7"/>
      <c r="JR178" s="7"/>
      <c r="JS178" s="7"/>
      <c r="JT178" s="7"/>
      <c r="JU178" s="7"/>
      <c r="JV178" s="7"/>
      <c r="JW178" s="7"/>
      <c r="JX178" s="7"/>
      <c r="JY178" s="7"/>
      <c r="JZ178" s="7"/>
      <c r="KA178" s="7"/>
      <c r="KB178" s="7"/>
      <c r="KC178" s="7"/>
      <c r="KD178" s="7"/>
      <c r="KE178" s="7"/>
      <c r="KF178" s="7"/>
      <c r="KG178" s="7"/>
      <c r="KH178" s="7"/>
      <c r="KI178" s="7"/>
      <c r="KJ178" s="7"/>
      <c r="KK178" s="7"/>
      <c r="KL178" s="7"/>
      <c r="KM178" s="7"/>
      <c r="KN178" s="7"/>
      <c r="KO178" s="7"/>
      <c r="KP178" s="7"/>
      <c r="KQ178" s="7"/>
      <c r="KR178" s="7"/>
      <c r="KS178" s="7"/>
      <c r="KT178" s="7"/>
      <c r="KU178" s="7"/>
      <c r="KV178" s="7"/>
      <c r="KW178" s="7"/>
      <c r="KX178" s="7"/>
      <c r="KY178" s="7"/>
      <c r="KZ178" s="7"/>
      <c r="LA178" s="7"/>
      <c r="LB178" s="7"/>
      <c r="LC178" s="7"/>
      <c r="LD178" s="7"/>
      <c r="LE178" s="7"/>
      <c r="LF178" s="7"/>
      <c r="LG178" s="7"/>
      <c r="LH178" s="7"/>
      <c r="LI178" s="7"/>
      <c r="LJ178" s="7"/>
      <c r="LK178" s="7"/>
      <c r="LL178" s="7"/>
      <c r="LM178" s="7"/>
      <c r="LN178" s="7"/>
      <c r="LO178" s="7"/>
      <c r="LP178" s="7"/>
      <c r="LQ178" s="7"/>
      <c r="LR178" s="7"/>
      <c r="LS178" s="7"/>
      <c r="LT178" s="7"/>
      <c r="LU178" s="7"/>
      <c r="LV178" s="7"/>
      <c r="LW178" s="7"/>
      <c r="LX178" s="7"/>
      <c r="LY178" s="7"/>
      <c r="LZ178" s="7"/>
      <c r="MA178" s="7"/>
      <c r="MB178" s="7"/>
      <c r="MC178" s="7"/>
      <c r="MD178" s="7"/>
      <c r="ME178" s="7"/>
      <c r="MF178" s="7"/>
      <c r="MG178" s="7"/>
      <c r="MH178" s="7"/>
      <c r="MI178" s="7"/>
      <c r="MJ178" s="7"/>
      <c r="MK178" s="7"/>
      <c r="ML178" s="7"/>
      <c r="MM178" s="7"/>
      <c r="MN178" s="7"/>
      <c r="MO178" s="7"/>
      <c r="MP178" s="7"/>
      <c r="MQ178" s="7"/>
      <c r="MR178" s="7"/>
      <c r="MS178" s="7"/>
      <c r="MT178" s="7"/>
      <c r="MU178" s="7"/>
      <c r="MV178" s="7"/>
      <c r="MW178" s="7"/>
      <c r="MX178" s="7"/>
      <c r="MY178" s="7"/>
      <c r="MZ178" s="7"/>
      <c r="NA178" s="7"/>
      <c r="NB178" s="7"/>
      <c r="NC178" s="7"/>
      <c r="ND178" s="7"/>
      <c r="NE178" s="7"/>
      <c r="NF178" s="7"/>
      <c r="NG178" s="7"/>
      <c r="NH178" s="7"/>
      <c r="NI178" s="7"/>
      <c r="NJ178" s="7"/>
      <c r="NK178" s="7"/>
      <c r="NL178" s="7"/>
      <c r="NM178" s="7"/>
      <c r="NN178" s="7"/>
      <c r="NO178" s="7"/>
      <c r="NP178" s="7"/>
      <c r="NQ178" s="7"/>
      <c r="NR178" s="7"/>
      <c r="NS178" s="7"/>
      <c r="NT178" s="7"/>
      <c r="NU178" s="7"/>
      <c r="NV178" s="7"/>
      <c r="NW178" s="7"/>
      <c r="NX178" s="7"/>
      <c r="NY178" s="7"/>
      <c r="NZ178" s="7"/>
      <c r="OA178" s="7"/>
      <c r="OB178" s="7"/>
      <c r="OC178" s="7"/>
      <c r="OD178" s="7"/>
      <c r="OE178" s="7"/>
      <c r="OF178" s="7"/>
      <c r="OG178" s="7"/>
      <c r="OH178" s="7"/>
      <c r="OI178" s="7"/>
      <c r="OJ178" s="7"/>
      <c r="OK178" s="7"/>
      <c r="OL178" s="7"/>
      <c r="OM178" s="7"/>
      <c r="ON178" s="7"/>
      <c r="OO178" s="7"/>
      <c r="OP178" s="7"/>
      <c r="OQ178" s="7"/>
      <c r="OR178" s="7"/>
      <c r="OS178" s="7"/>
      <c r="OT178" s="7"/>
      <c r="OU178" s="7"/>
      <c r="OV178" s="7"/>
      <c r="OW178" s="7"/>
      <c r="OX178" s="7"/>
      <c r="OY178" s="7"/>
      <c r="OZ178" s="7"/>
      <c r="PA178" s="7"/>
      <c r="PB178" s="7"/>
      <c r="PC178" s="7"/>
      <c r="PD178" s="7"/>
      <c r="PE178" s="7"/>
      <c r="PF178" s="7"/>
      <c r="PG178" s="7"/>
      <c r="PH178" s="7"/>
      <c r="PI178" s="7"/>
      <c r="PJ178" s="7"/>
      <c r="PK178" s="7"/>
      <c r="PL178" s="7"/>
      <c r="PM178" s="7"/>
      <c r="PN178" s="7"/>
      <c r="PO178" s="7"/>
      <c r="PP178" s="7"/>
      <c r="PQ178" s="7"/>
      <c r="PR178" s="7"/>
      <c r="PS178" s="7"/>
      <c r="PT178" s="7"/>
      <c r="PU178" s="7"/>
      <c r="PV178" s="7"/>
      <c r="PW178" s="7"/>
      <c r="PX178" s="7"/>
      <c r="PY178" s="7"/>
      <c r="PZ178" s="7"/>
      <c r="QA178" s="7"/>
      <c r="QB178" s="7"/>
      <c r="QC178" s="7"/>
      <c r="QD178" s="7"/>
      <c r="QE178" s="7"/>
      <c r="QF178" s="7"/>
      <c r="QG178" s="7"/>
      <c r="QH178" s="7"/>
      <c r="QI178" s="7"/>
      <c r="QJ178" s="7"/>
      <c r="QK178" s="7"/>
      <c r="QL178" s="7"/>
      <c r="QM178" s="7"/>
      <c r="QN178" s="7"/>
      <c r="QO178" s="7"/>
      <c r="QP178" s="7"/>
      <c r="QQ178" s="7"/>
      <c r="QR178" s="7"/>
      <c r="QS178" s="7"/>
      <c r="QT178" s="7"/>
      <c r="QU178" s="7"/>
      <c r="QV178" s="7"/>
      <c r="QW178" s="7"/>
      <c r="QX178" s="7"/>
      <c r="QY178" s="7"/>
      <c r="QZ178" s="7"/>
      <c r="RA178" s="7"/>
      <c r="RB178" s="7"/>
      <c r="RC178" s="7"/>
      <c r="RD178" s="7"/>
      <c r="RE178" s="7"/>
      <c r="RF178" s="7"/>
      <c r="RG178" s="7"/>
      <c r="RH178" s="7"/>
      <c r="RI178" s="7"/>
      <c r="RJ178" s="7"/>
      <c r="RK178" s="7"/>
      <c r="RL178" s="7"/>
      <c r="RM178" s="7"/>
      <c r="RN178" s="7"/>
      <c r="RO178" s="7"/>
      <c r="RP178" s="7"/>
      <c r="RQ178" s="7"/>
      <c r="RR178" s="7"/>
      <c r="RS178" s="7"/>
      <c r="RT178" s="7"/>
      <c r="RU178" s="7"/>
      <c r="RV178" s="7"/>
      <c r="RW178" s="7"/>
      <c r="RX178" s="7"/>
      <c r="RY178" s="7"/>
      <c r="RZ178" s="7"/>
      <c r="SA178" s="7"/>
      <c r="SB178" s="7"/>
      <c r="SC178" s="7"/>
      <c r="SD178" s="7"/>
      <c r="SE178" s="7"/>
      <c r="SF178" s="7"/>
      <c r="SG178" s="7"/>
      <c r="SH178" s="7"/>
      <c r="SI178" s="7"/>
      <c r="SJ178" s="7"/>
      <c r="SK178" s="7"/>
      <c r="SL178" s="7"/>
      <c r="SM178" s="7"/>
      <c r="SN178" s="7"/>
      <c r="SO178" s="7"/>
      <c r="SP178" s="7"/>
      <c r="SQ178" s="7"/>
      <c r="SR178" s="7"/>
      <c r="SS178" s="7"/>
      <c r="ST178" s="7"/>
      <c r="SU178" s="7"/>
      <c r="SV178" s="7"/>
      <c r="SW178" s="7"/>
      <c r="SX178" s="7"/>
      <c r="SY178" s="7"/>
      <c r="SZ178" s="7"/>
      <c r="TA178" s="7"/>
      <c r="TB178" s="7"/>
      <c r="TC178" s="7"/>
      <c r="TD178" s="7"/>
      <c r="TE178" s="7"/>
      <c r="TF178" s="7"/>
      <c r="TG178" s="7"/>
      <c r="TH178" s="7"/>
      <c r="TI178" s="7"/>
      <c r="TJ178" s="7"/>
      <c r="TK178" s="7"/>
      <c r="TL178" s="7"/>
      <c r="TM178" s="7"/>
      <c r="TN178" s="7"/>
      <c r="TO178" s="7"/>
      <c r="TP178" s="7"/>
      <c r="TQ178" s="7"/>
      <c r="TR178" s="7"/>
      <c r="TS178" s="7"/>
      <c r="TT178" s="7"/>
      <c r="TU178" s="7"/>
      <c r="TV178" s="7"/>
      <c r="TW178" s="7"/>
      <c r="TX178" s="7"/>
      <c r="TY178" s="7"/>
      <c r="TZ178" s="7"/>
      <c r="UA178" s="7"/>
      <c r="UB178" s="7"/>
      <c r="UC178" s="7"/>
      <c r="UD178" s="7"/>
      <c r="UE178" s="7"/>
      <c r="UF178" s="7"/>
      <c r="UG178" s="7"/>
      <c r="UH178" s="7"/>
      <c r="UI178" s="7"/>
      <c r="UJ178" s="7"/>
      <c r="UK178" s="7"/>
      <c r="UL178" s="7"/>
      <c r="UM178" s="7"/>
      <c r="UN178" s="7"/>
      <c r="UO178" s="7"/>
      <c r="UP178" s="7"/>
      <c r="UQ178" s="7"/>
      <c r="UR178" s="7"/>
      <c r="US178" s="7"/>
      <c r="UT178" s="7"/>
      <c r="UU178" s="7"/>
      <c r="UV178" s="7"/>
      <c r="UW178" s="7"/>
      <c r="UX178" s="7"/>
      <c r="UY178" s="7"/>
      <c r="UZ178" s="7"/>
      <c r="VA178" s="7"/>
      <c r="VB178" s="7"/>
      <c r="VC178" s="7"/>
      <c r="VD178" s="7"/>
      <c r="VE178" s="7"/>
      <c r="VF178" s="7"/>
      <c r="VG178" s="7"/>
      <c r="VH178" s="7"/>
      <c r="VI178" s="7"/>
      <c r="VJ178" s="7"/>
      <c r="VK178" s="7"/>
      <c r="VL178" s="7"/>
      <c r="VM178" s="7"/>
      <c r="VN178" s="7"/>
      <c r="VO178" s="7"/>
      <c r="VP178" s="7"/>
      <c r="VQ178" s="7"/>
      <c r="VR178" s="7"/>
      <c r="VS178" s="7"/>
      <c r="VT178" s="7"/>
      <c r="VU178" s="7"/>
      <c r="VV178" s="7"/>
      <c r="VW178" s="7"/>
      <c r="VX178" s="7"/>
      <c r="VY178" s="7"/>
      <c r="VZ178" s="7"/>
      <c r="WA178" s="7"/>
      <c r="WB178" s="7"/>
      <c r="WC178" s="7"/>
      <c r="WD178" s="7"/>
      <c r="WE178" s="7"/>
      <c r="WF178" s="7"/>
      <c r="WG178" s="7"/>
      <c r="WH178" s="7"/>
      <c r="WI178" s="7"/>
      <c r="WJ178" s="7"/>
      <c r="WK178" s="7"/>
      <c r="WL178" s="7"/>
      <c r="WM178" s="7"/>
      <c r="WN178" s="7"/>
      <c r="WO178" s="7"/>
      <c r="WP178" s="7"/>
      <c r="WQ178" s="7"/>
      <c r="WR178" s="7"/>
      <c r="WS178" s="7"/>
      <c r="WT178" s="7"/>
      <c r="WU178" s="7"/>
      <c r="WV178" s="7"/>
      <c r="WW178" s="7"/>
      <c r="WX178" s="7"/>
      <c r="WY178" s="7"/>
      <c r="WZ178" s="7"/>
      <c r="XA178" s="7"/>
      <c r="XB178" s="7"/>
      <c r="XC178" s="7"/>
      <c r="XD178" s="7"/>
      <c r="XE178" s="7"/>
      <c r="XF178" s="7"/>
      <c r="XG178" s="7"/>
      <c r="XH178" s="7"/>
      <c r="XI178" s="7"/>
      <c r="XJ178" s="7"/>
      <c r="XK178" s="7"/>
      <c r="XL178" s="7"/>
      <c r="XM178" s="7"/>
      <c r="XN178" s="7"/>
      <c r="XO178" s="7"/>
      <c r="XP178" s="7"/>
      <c r="XQ178" s="7"/>
      <c r="XR178" s="7"/>
      <c r="XS178" s="7"/>
      <c r="XT178" s="7"/>
      <c r="XU178" s="7"/>
      <c r="XV178" s="7"/>
      <c r="XW178" s="7"/>
      <c r="XX178" s="7"/>
      <c r="XY178" s="7"/>
      <c r="XZ178" s="7"/>
      <c r="YA178" s="7"/>
      <c r="YB178" s="7"/>
      <c r="YC178" s="7"/>
      <c r="YD178" s="7"/>
      <c r="YE178" s="7"/>
      <c r="YF178" s="7"/>
      <c r="YG178" s="7"/>
      <c r="YH178" s="7"/>
      <c r="YI178" s="7"/>
      <c r="YJ178" s="7"/>
      <c r="YK178" s="7"/>
      <c r="YL178" s="7"/>
      <c r="YM178" s="7"/>
      <c r="YN178" s="7"/>
      <c r="YO178" s="7"/>
      <c r="YP178" s="7"/>
      <c r="YQ178" s="7"/>
      <c r="YR178" s="7"/>
      <c r="YS178" s="7"/>
      <c r="YT178" s="7"/>
      <c r="YU178" s="7"/>
      <c r="YV178" s="7"/>
      <c r="YW178" s="7"/>
      <c r="YX178" s="7"/>
      <c r="YY178" s="7"/>
      <c r="YZ178" s="7"/>
      <c r="ZA178" s="7"/>
      <c r="ZB178" s="7"/>
      <c r="ZC178" s="7"/>
      <c r="ZD178" s="7"/>
      <c r="ZE178" s="7"/>
      <c r="ZF178" s="7"/>
      <c r="ZG178" s="7"/>
      <c r="ZH178" s="7"/>
      <c r="ZI178" s="7"/>
      <c r="ZJ178" s="7"/>
      <c r="ZK178" s="7"/>
      <c r="ZL178" s="7"/>
      <c r="ZM178" s="7"/>
      <c r="ZN178" s="7"/>
      <c r="ZO178" s="7"/>
      <c r="ZP178" s="7"/>
      <c r="ZQ178" s="7"/>
      <c r="ZR178" s="7"/>
      <c r="ZS178" s="7"/>
      <c r="ZT178" s="7"/>
      <c r="ZU178" s="7"/>
      <c r="ZV178" s="7"/>
      <c r="ZW178" s="7"/>
      <c r="ZX178" s="7"/>
      <c r="ZY178" s="7"/>
      <c r="ZZ178" s="7"/>
      <c r="AAA178" s="7"/>
      <c r="AAB178" s="7"/>
      <c r="AAC178" s="7"/>
      <c r="AAD178" s="7"/>
      <c r="AAE178" s="7"/>
      <c r="AAF178" s="7"/>
      <c r="AAG178" s="7"/>
      <c r="AAH178" s="7"/>
      <c r="AAI178" s="7"/>
      <c r="AAJ178" s="7"/>
      <c r="AAK178" s="7"/>
      <c r="AAL178" s="7"/>
      <c r="AAM178" s="7"/>
      <c r="AAN178" s="7"/>
      <c r="AAO178" s="7"/>
      <c r="AAP178" s="7"/>
      <c r="AAQ178" s="7"/>
      <c r="AAR178" s="7"/>
      <c r="AAS178" s="7"/>
      <c r="AAT178" s="7"/>
      <c r="AAU178" s="7"/>
      <c r="AAV178" s="7"/>
      <c r="AAW178" s="7"/>
      <c r="AAX178" s="7"/>
      <c r="AAY178" s="7"/>
      <c r="AAZ178" s="7"/>
      <c r="ABA178" s="7"/>
      <c r="ABB178" s="7"/>
      <c r="ABC178" s="7"/>
      <c r="ABD178" s="7"/>
      <c r="ABE178" s="7"/>
      <c r="ABF178" s="7"/>
      <c r="ABG178" s="7"/>
      <c r="ABH178" s="7"/>
      <c r="ABI178" s="7"/>
      <c r="ABJ178" s="7"/>
      <c r="ABK178" s="7"/>
      <c r="ABL178" s="7"/>
      <c r="ABM178" s="7"/>
      <c r="ABN178" s="7"/>
      <c r="ABO178" s="7"/>
      <c r="ABP178" s="7"/>
      <c r="ABQ178" s="7"/>
      <c r="ABR178" s="7"/>
      <c r="ABS178" s="7"/>
      <c r="ABT178" s="7"/>
      <c r="ABU178" s="7"/>
      <c r="ABV178" s="7"/>
      <c r="ABW178" s="7"/>
      <c r="ABX178" s="7"/>
      <c r="ABY178" s="7"/>
      <c r="ABZ178" s="7"/>
      <c r="ACA178" s="7"/>
      <c r="ACB178" s="7"/>
      <c r="ACC178" s="7"/>
      <c r="ACD178" s="7"/>
      <c r="ACE178" s="7"/>
      <c r="ACF178" s="7"/>
      <c r="ACG178" s="7"/>
      <c r="ACH178" s="7"/>
      <c r="ACI178" s="7"/>
      <c r="ACJ178" s="7"/>
      <c r="ACK178" s="7"/>
      <c r="ACL178" s="7"/>
      <c r="ACM178" s="7"/>
      <c r="ACN178" s="7"/>
      <c r="ACO178" s="7"/>
      <c r="ACP178" s="7"/>
      <c r="ACQ178" s="7"/>
      <c r="ACR178" s="7"/>
      <c r="ACS178" s="7"/>
      <c r="ACT178" s="7"/>
      <c r="ACU178" s="7"/>
      <c r="ACV178" s="7"/>
      <c r="ACW178" s="7"/>
      <c r="ACX178" s="7"/>
      <c r="ACY178" s="7"/>
      <c r="ACZ178" s="7"/>
      <c r="ADA178" s="7"/>
      <c r="ADB178" s="7"/>
      <c r="ADC178" s="7"/>
      <c r="ADD178" s="7"/>
      <c r="ADE178" s="7"/>
      <c r="ADF178" s="7"/>
      <c r="ADG178" s="7"/>
      <c r="ADH178" s="7"/>
      <c r="ADI178" s="7"/>
      <c r="ADJ178" s="7"/>
      <c r="ADK178" s="7"/>
      <c r="ADL178" s="7"/>
      <c r="ADM178" s="7"/>
      <c r="ADN178" s="7"/>
      <c r="ADO178" s="7"/>
      <c r="ADP178" s="7"/>
      <c r="ADQ178" s="7"/>
      <c r="ADR178" s="7"/>
      <c r="ADS178" s="7"/>
      <c r="ADT178" s="7"/>
      <c r="ADU178" s="7"/>
      <c r="ADV178" s="7"/>
      <c r="ADW178" s="7"/>
      <c r="ADX178" s="7"/>
      <c r="ADY178" s="7"/>
      <c r="ADZ178" s="7"/>
      <c r="AEA178" s="7"/>
      <c r="AEB178" s="7"/>
      <c r="AEC178" s="7"/>
      <c r="AED178" s="7"/>
      <c r="AEE178" s="7"/>
      <c r="AEF178" s="7"/>
      <c r="AEG178" s="7"/>
      <c r="AEH178" s="7"/>
      <c r="AEI178" s="7"/>
      <c r="AEJ178" s="7"/>
      <c r="AEK178" s="7"/>
      <c r="AEL178" s="7"/>
      <c r="AEM178" s="7"/>
      <c r="AEN178" s="7"/>
      <c r="AEO178" s="7"/>
      <c r="AEP178" s="7"/>
      <c r="AEQ178" s="7"/>
      <c r="AER178" s="7"/>
      <c r="AES178" s="7"/>
      <c r="AET178" s="7"/>
      <c r="AEU178" s="7"/>
      <c r="AEV178" s="7"/>
      <c r="AEW178" s="7"/>
      <c r="AEX178" s="7"/>
      <c r="AEY178" s="7"/>
      <c r="AEZ178" s="7"/>
      <c r="AFA178" s="7"/>
      <c r="AFB178" s="7"/>
      <c r="AFC178" s="7"/>
      <c r="AFD178" s="7"/>
      <c r="AFE178" s="7"/>
      <c r="AFF178" s="7"/>
      <c r="AFG178" s="7"/>
      <c r="AFH178" s="7"/>
      <c r="AFI178" s="7"/>
      <c r="AFJ178" s="7"/>
      <c r="AFK178" s="7"/>
      <c r="AFL178" s="7"/>
      <c r="AFM178" s="7"/>
      <c r="AFN178" s="7"/>
      <c r="AFO178" s="7"/>
      <c r="AFP178" s="7"/>
      <c r="AFQ178" s="7"/>
      <c r="AFR178" s="7"/>
      <c r="AFS178" s="7"/>
      <c r="AFT178" s="7"/>
      <c r="AFU178" s="7"/>
      <c r="AFV178" s="7"/>
      <c r="AFW178" s="7"/>
      <c r="AFX178" s="7"/>
      <c r="AFY178" s="7"/>
      <c r="AFZ178" s="7"/>
      <c r="AGA178" s="7"/>
      <c r="AGB178" s="7"/>
      <c r="AGC178" s="7"/>
      <c r="AGD178" s="7"/>
      <c r="AGE178" s="7"/>
      <c r="AGF178" s="7"/>
      <c r="AGG178" s="7"/>
      <c r="AGH178" s="7"/>
      <c r="AGI178" s="7"/>
      <c r="AGJ178" s="7"/>
      <c r="AGK178" s="7"/>
      <c r="AGL178" s="7"/>
      <c r="AGM178" s="7"/>
      <c r="AGN178" s="7"/>
      <c r="AGO178" s="7"/>
      <c r="AGP178" s="7"/>
      <c r="AGQ178" s="7"/>
      <c r="AGR178" s="7"/>
      <c r="AGS178" s="7"/>
      <c r="AGT178" s="7"/>
      <c r="AGU178" s="7"/>
      <c r="AGV178" s="7"/>
      <c r="AGW178" s="7"/>
      <c r="AGX178" s="7"/>
      <c r="AGY178" s="7"/>
      <c r="AGZ178" s="7"/>
      <c r="AHA178" s="7"/>
      <c r="AHB178" s="7"/>
      <c r="AHC178" s="7"/>
      <c r="AHD178" s="7"/>
      <c r="AHE178" s="7"/>
      <c r="AHF178" s="7"/>
      <c r="AHG178" s="7"/>
      <c r="AHH178" s="7"/>
      <c r="AHI178" s="7"/>
      <c r="AHJ178" s="7"/>
      <c r="AHK178" s="7"/>
      <c r="AHL178" s="7"/>
      <c r="AHM178" s="7"/>
      <c r="AHN178" s="7"/>
      <c r="AHO178" s="7"/>
      <c r="AHP178" s="7"/>
      <c r="AHQ178" s="7"/>
      <c r="AHR178" s="7"/>
      <c r="AHS178" s="7"/>
      <c r="AHT178" s="7"/>
      <c r="AHU178" s="7"/>
      <c r="AHV178" s="7"/>
      <c r="AHW178" s="7"/>
      <c r="AHX178" s="7"/>
      <c r="AHY178" s="7"/>
      <c r="AHZ178" s="7"/>
      <c r="AIA178" s="7"/>
      <c r="AIB178" s="7"/>
      <c r="AIC178" s="7"/>
      <c r="AID178" s="7"/>
      <c r="AIE178" s="7"/>
      <c r="AIF178" s="7"/>
      <c r="AIG178" s="7"/>
      <c r="AIH178" s="7"/>
      <c r="AII178" s="7"/>
      <c r="AIJ178" s="7"/>
      <c r="AIK178" s="7"/>
      <c r="AIL178" s="7"/>
      <c r="AIM178" s="7"/>
      <c r="AIN178" s="7"/>
      <c r="AIO178" s="7"/>
      <c r="AIP178" s="7"/>
      <c r="AIQ178" s="7"/>
      <c r="AIR178" s="7"/>
      <c r="AIS178" s="7"/>
      <c r="AIT178" s="7"/>
      <c r="AIU178" s="7"/>
      <c r="AIV178" s="7"/>
      <c r="AIW178" s="7"/>
      <c r="AIX178" s="7"/>
      <c r="AIY178" s="7"/>
      <c r="AIZ178" s="7"/>
      <c r="AJA178" s="7"/>
      <c r="AJB178" s="7"/>
      <c r="AJC178" s="7"/>
      <c r="AJD178" s="7"/>
      <c r="AJE178" s="7"/>
      <c r="AJF178" s="7"/>
      <c r="AJG178" s="7"/>
      <c r="AJH178" s="7"/>
      <c r="AJI178" s="7"/>
      <c r="AJJ178" s="7"/>
      <c r="AJK178" s="7"/>
      <c r="AJL178" s="7"/>
      <c r="AJM178" s="7"/>
      <c r="AJN178" s="7"/>
      <c r="AJO178" s="7"/>
      <c r="AJP178" s="7"/>
      <c r="AJQ178" s="7"/>
      <c r="AJR178" s="7"/>
      <c r="AJS178" s="7"/>
      <c r="AJT178" s="7"/>
      <c r="AJU178" s="7"/>
      <c r="AJV178" s="7"/>
      <c r="AJW178" s="7"/>
      <c r="AJX178" s="7"/>
      <c r="AJY178" s="7"/>
      <c r="AJZ178" s="7"/>
      <c r="AKA178" s="7"/>
      <c r="AKB178" s="7"/>
      <c r="AKC178" s="7"/>
      <c r="AKD178" s="7"/>
      <c r="AKE178" s="7"/>
      <c r="AKF178" s="7"/>
      <c r="AKG178" s="7"/>
      <c r="AKH178" s="7"/>
      <c r="AKI178" s="7"/>
      <c r="AKJ178" s="7"/>
      <c r="AKK178" s="7"/>
      <c r="AKL178" s="7"/>
      <c r="AKM178" s="7"/>
      <c r="AKN178" s="7"/>
      <c r="AKO178" s="7"/>
      <c r="AKP178" s="7"/>
      <c r="AKQ178" s="7"/>
      <c r="AKR178" s="7"/>
      <c r="AKS178" s="7"/>
      <c r="AKT178" s="7"/>
      <c r="AKU178" s="7"/>
      <c r="AKV178" s="7"/>
      <c r="AKW178" s="7"/>
      <c r="AKX178" s="7"/>
      <c r="AKY178" s="7"/>
      <c r="AKZ178" s="7"/>
      <c r="ALA178" s="7"/>
      <c r="ALB178" s="7"/>
      <c r="ALC178" s="7"/>
      <c r="ALD178" s="7"/>
      <c r="ALE178" s="7"/>
      <c r="ALF178" s="7"/>
      <c r="ALG178" s="7"/>
      <c r="ALH178" s="7"/>
      <c r="ALI178" s="7"/>
      <c r="ALJ178" s="7"/>
      <c r="ALK178" s="7"/>
      <c r="ALL178" s="7"/>
      <c r="ALM178" s="7"/>
      <c r="ALN178" s="7"/>
      <c r="ALO178" s="7"/>
      <c r="ALP178" s="7"/>
      <c r="ALQ178" s="7"/>
      <c r="ALR178" s="7"/>
      <c r="ALS178" s="7"/>
      <c r="ALT178" s="7"/>
      <c r="ALU178" s="7"/>
      <c r="ALV178" s="7"/>
      <c r="ALW178" s="7"/>
      <c r="ALX178" s="7"/>
      <c r="ALY178" s="7"/>
      <c r="ALZ178" s="7"/>
      <c r="AMA178" s="7"/>
      <c r="AMB178" s="7"/>
      <c r="AMC178" s="7"/>
      <c r="AMD178" s="7"/>
      <c r="AME178" s="7"/>
      <c r="AMF178" s="7"/>
      <c r="AMG178" s="7"/>
      <c r="AMH178" s="7"/>
      <c r="AMI178" s="7"/>
      <c r="AMJ178" s="7"/>
      <c r="AMK178" s="7"/>
      <c r="AML178" s="7"/>
      <c r="AMM178" s="7"/>
      <c r="AMN178" s="7"/>
      <c r="AMO178" s="7"/>
      <c r="AMP178" s="7"/>
      <c r="AMQ178" s="7"/>
      <c r="AMR178" s="7"/>
      <c r="AMS178" s="7"/>
      <c r="AMT178" s="7"/>
      <c r="AMU178" s="7"/>
      <c r="AMV178" s="7"/>
      <c r="AMW178" s="7"/>
      <c r="AMX178" s="7"/>
      <c r="AMY178" s="7"/>
      <c r="AMZ178" s="7"/>
      <c r="ANA178" s="7"/>
      <c r="ANB178" s="7"/>
      <c r="ANC178" s="7"/>
      <c r="AND178" s="7"/>
      <c r="ANE178" s="7"/>
      <c r="ANF178" s="7"/>
      <c r="ANG178" s="7"/>
      <c r="ANH178" s="7"/>
      <c r="ANI178" s="7"/>
      <c r="ANJ178" s="7"/>
      <c r="ANK178" s="7"/>
      <c r="ANL178" s="7"/>
      <c r="ANM178" s="7"/>
      <c r="ANN178" s="7"/>
      <c r="ANO178" s="7"/>
      <c r="ANP178" s="7"/>
      <c r="ANQ178" s="7"/>
      <c r="ANR178" s="7"/>
      <c r="ANS178" s="7"/>
      <c r="ANT178" s="7"/>
      <c r="ANU178" s="7"/>
      <c r="ANV178" s="7"/>
      <c r="ANW178" s="7"/>
      <c r="ANX178" s="7"/>
      <c r="ANY178" s="7"/>
      <c r="ANZ178" s="7"/>
      <c r="AOA178" s="7"/>
      <c r="AOB178" s="7"/>
      <c r="AOC178" s="7"/>
      <c r="AOD178" s="7"/>
      <c r="AOE178" s="7"/>
      <c r="AOF178" s="7"/>
      <c r="AOG178" s="7"/>
      <c r="AOH178" s="7"/>
      <c r="AOI178" s="7"/>
      <c r="AOJ178" s="7"/>
      <c r="AOK178" s="7"/>
      <c r="AOL178" s="7"/>
      <c r="AOM178" s="7"/>
      <c r="AON178" s="7"/>
      <c r="AOO178" s="7"/>
      <c r="AOP178" s="7"/>
      <c r="AOQ178" s="7"/>
      <c r="AOR178" s="7"/>
      <c r="AOS178" s="7"/>
      <c r="AOT178" s="7"/>
      <c r="AOU178" s="7"/>
      <c r="AOV178" s="7"/>
      <c r="AOW178" s="7"/>
      <c r="AOX178" s="7"/>
      <c r="AOY178" s="7"/>
      <c r="AOZ178" s="7"/>
      <c r="APA178" s="7"/>
      <c r="APB178" s="7"/>
      <c r="APC178" s="7"/>
      <c r="APD178" s="7"/>
      <c r="APE178" s="7"/>
      <c r="APF178" s="7"/>
      <c r="APG178" s="7"/>
      <c r="APH178" s="7"/>
      <c r="API178" s="7"/>
      <c r="APJ178" s="7"/>
      <c r="APK178" s="7"/>
      <c r="APL178" s="7"/>
      <c r="APM178" s="7"/>
      <c r="APN178" s="7"/>
      <c r="APO178" s="7"/>
      <c r="APP178" s="7"/>
      <c r="APQ178" s="7"/>
      <c r="APR178" s="7"/>
      <c r="APS178" s="7"/>
      <c r="APT178" s="7"/>
      <c r="APU178" s="7"/>
      <c r="APV178" s="7"/>
      <c r="APW178" s="7"/>
      <c r="APX178" s="7"/>
      <c r="APY178" s="7"/>
      <c r="APZ178" s="7"/>
      <c r="AQA178" s="7"/>
      <c r="AQB178" s="7"/>
      <c r="AQC178" s="7"/>
      <c r="AQD178" s="7"/>
      <c r="AQE178" s="7"/>
      <c r="AQF178" s="7"/>
      <c r="AQG178" s="7"/>
      <c r="AQH178" s="7"/>
      <c r="AQI178" s="7"/>
      <c r="AQJ178" s="7"/>
      <c r="AQK178" s="7"/>
      <c r="AQL178" s="7"/>
      <c r="AQM178" s="7"/>
      <c r="AQN178" s="7"/>
      <c r="AQO178" s="7"/>
      <c r="AQP178" s="7"/>
      <c r="AQQ178" s="7"/>
      <c r="AQR178" s="7"/>
      <c r="AQS178" s="7"/>
      <c r="AQT178" s="7"/>
      <c r="AQU178" s="7"/>
      <c r="AQV178" s="7"/>
      <c r="AQW178" s="7"/>
      <c r="AQX178" s="7"/>
      <c r="AQY178" s="7"/>
      <c r="AQZ178" s="7"/>
      <c r="ARA178" s="7"/>
      <c r="ARB178" s="7"/>
      <c r="ARC178" s="7"/>
      <c r="ARD178" s="7"/>
      <c r="ARE178" s="7"/>
      <c r="ARF178" s="7"/>
      <c r="ARG178" s="7"/>
      <c r="ARH178" s="7"/>
      <c r="ARI178" s="7"/>
      <c r="ARJ178" s="7"/>
      <c r="ARK178" s="7"/>
      <c r="ARL178" s="7"/>
      <c r="ARM178" s="7"/>
      <c r="ARN178" s="7"/>
      <c r="ARO178" s="7"/>
      <c r="ARP178" s="7"/>
      <c r="ARQ178" s="7"/>
      <c r="ARR178" s="7"/>
      <c r="ARS178" s="7"/>
      <c r="ART178" s="7"/>
      <c r="ARU178" s="7"/>
      <c r="ARV178" s="7"/>
      <c r="ARW178" s="7"/>
      <c r="ARX178" s="7"/>
      <c r="ARY178" s="7"/>
      <c r="ARZ178" s="7"/>
      <c r="ASA178" s="7"/>
      <c r="ASB178" s="7"/>
      <c r="ASC178" s="7"/>
      <c r="ASD178" s="7"/>
      <c r="ASE178" s="7"/>
      <c r="ASF178" s="7"/>
      <c r="ASG178" s="7"/>
      <c r="ASH178" s="7"/>
      <c r="ASI178" s="7"/>
      <c r="ASJ178" s="7"/>
      <c r="ASK178" s="7"/>
      <c r="ASL178" s="7"/>
      <c r="ASM178" s="7"/>
      <c r="ASN178" s="7"/>
      <c r="ASO178" s="7"/>
      <c r="ASP178" s="7"/>
      <c r="ASQ178" s="7"/>
      <c r="ASR178" s="7"/>
      <c r="ASS178" s="7"/>
      <c r="AST178" s="7"/>
      <c r="ASU178" s="7"/>
      <c r="ASV178" s="7"/>
      <c r="ASW178" s="7"/>
      <c r="ASX178" s="7"/>
      <c r="ASY178" s="7"/>
      <c r="ASZ178" s="7"/>
      <c r="ATA178" s="7"/>
      <c r="ATB178" s="7"/>
      <c r="ATC178" s="7"/>
      <c r="ATD178" s="7"/>
      <c r="ATE178" s="7"/>
      <c r="ATF178" s="7"/>
      <c r="ATG178" s="7"/>
      <c r="ATH178" s="7"/>
      <c r="ATI178" s="7"/>
      <c r="ATJ178" s="7"/>
      <c r="ATK178" s="7"/>
      <c r="ATL178" s="7"/>
      <c r="ATM178" s="7"/>
      <c r="ATN178" s="7"/>
      <c r="ATO178" s="7"/>
      <c r="ATP178" s="7"/>
      <c r="ATQ178" s="7"/>
      <c r="ATR178" s="7"/>
      <c r="ATS178" s="7"/>
      <c r="ATT178" s="7"/>
      <c r="ATU178" s="7"/>
      <c r="ATV178" s="7"/>
      <c r="ATW178" s="7"/>
      <c r="ATX178" s="7"/>
      <c r="ATY178" s="7"/>
      <c r="ATZ178" s="7"/>
      <c r="AUA178" s="7"/>
      <c r="AUB178" s="7"/>
      <c r="AUC178" s="7"/>
      <c r="AUD178" s="7"/>
      <c r="AUE178" s="7"/>
      <c r="AUF178" s="7"/>
      <c r="AUG178" s="7"/>
      <c r="AUH178" s="7"/>
      <c r="AUI178" s="7"/>
      <c r="AUJ178" s="7"/>
      <c r="AUK178" s="7"/>
      <c r="AUL178" s="7"/>
      <c r="AUM178" s="7"/>
      <c r="AUN178" s="7"/>
      <c r="AUO178" s="7"/>
      <c r="AUP178" s="7"/>
      <c r="AUQ178" s="7"/>
      <c r="AUR178" s="7"/>
      <c r="AUS178" s="7"/>
      <c r="AUT178" s="7"/>
      <c r="AUU178" s="7"/>
      <c r="AUV178" s="7"/>
      <c r="AUW178" s="7"/>
      <c r="AUX178" s="7"/>
      <c r="AUY178" s="7"/>
      <c r="AUZ178" s="7"/>
      <c r="AVA178" s="7"/>
      <c r="AVB178" s="7"/>
      <c r="AVC178" s="7"/>
      <c r="AVD178" s="7"/>
      <c r="AVE178" s="7"/>
      <c r="AVF178" s="7"/>
      <c r="AVG178" s="7"/>
      <c r="AVH178" s="7"/>
      <c r="AVI178" s="7"/>
      <c r="AVJ178" s="7"/>
      <c r="AVK178" s="7"/>
      <c r="AVL178" s="7"/>
      <c r="AVM178" s="7"/>
      <c r="AVN178" s="7"/>
      <c r="AVO178" s="7"/>
      <c r="AVP178" s="7"/>
      <c r="AVQ178" s="7"/>
      <c r="AVR178" s="7"/>
      <c r="AVS178" s="7"/>
      <c r="AVT178" s="7"/>
      <c r="AVU178" s="7"/>
      <c r="AVV178" s="7"/>
      <c r="AVW178" s="7"/>
      <c r="AVX178" s="7"/>
      <c r="AVY178" s="7"/>
      <c r="AVZ178" s="7"/>
      <c r="AWA178" s="7"/>
      <c r="AWB178" s="7"/>
      <c r="AWC178" s="7"/>
      <c r="AWD178" s="7"/>
      <c r="AWE178" s="7"/>
      <c r="AWF178" s="7"/>
      <c r="AWG178" s="7"/>
      <c r="AWH178" s="7"/>
      <c r="AWI178" s="7"/>
      <c r="AWJ178" s="7"/>
      <c r="AWK178" s="7"/>
      <c r="AWL178" s="7"/>
      <c r="AWM178" s="7"/>
      <c r="AWN178" s="7"/>
      <c r="AWO178" s="7"/>
      <c r="AWP178" s="7"/>
      <c r="AWQ178" s="7"/>
      <c r="AWR178" s="7"/>
      <c r="AWS178" s="7"/>
      <c r="AWT178" s="7"/>
      <c r="AWU178" s="7"/>
      <c r="AWV178" s="7"/>
      <c r="AWW178" s="7"/>
      <c r="AWX178" s="7"/>
      <c r="AWY178" s="7"/>
      <c r="AWZ178" s="7"/>
      <c r="AXA178" s="7"/>
      <c r="AXB178" s="7"/>
      <c r="AXC178" s="7"/>
      <c r="AXD178" s="7"/>
      <c r="AXE178" s="7"/>
      <c r="AXF178" s="7"/>
      <c r="AXG178" s="7"/>
      <c r="AXH178" s="7"/>
      <c r="AXI178" s="7"/>
      <c r="AXJ178" s="7"/>
      <c r="AXK178" s="7"/>
      <c r="AXL178" s="7"/>
      <c r="AXM178" s="7"/>
      <c r="AXN178" s="7"/>
      <c r="AXO178" s="7"/>
      <c r="AXP178" s="7"/>
      <c r="AXQ178" s="7"/>
      <c r="AXR178" s="7"/>
      <c r="AXS178" s="7"/>
      <c r="AXT178" s="7"/>
      <c r="AXU178" s="7"/>
      <c r="AXV178" s="7"/>
      <c r="AXW178" s="7"/>
      <c r="AXX178" s="7"/>
      <c r="AXY178" s="7"/>
      <c r="AXZ178" s="7"/>
      <c r="AYA178" s="7"/>
      <c r="AYB178" s="7"/>
      <c r="AYC178" s="7"/>
      <c r="AYD178" s="7"/>
      <c r="AYE178" s="7"/>
      <c r="AYF178" s="7"/>
      <c r="AYG178" s="7"/>
      <c r="AYH178" s="7"/>
      <c r="AYI178" s="7"/>
      <c r="AYJ178" s="7"/>
      <c r="AYK178" s="7"/>
      <c r="AYL178" s="7"/>
      <c r="AYM178" s="7"/>
      <c r="AYN178" s="7"/>
      <c r="AYO178" s="7"/>
      <c r="AYP178" s="7"/>
      <c r="AYQ178" s="7"/>
      <c r="AYR178" s="7"/>
      <c r="AYS178" s="7"/>
      <c r="AYT178" s="7"/>
      <c r="AYU178" s="7"/>
      <c r="AYV178" s="7"/>
      <c r="AYW178" s="7"/>
      <c r="AYX178" s="7"/>
      <c r="AYY178" s="7"/>
      <c r="AYZ178" s="7"/>
      <c r="AZA178" s="7"/>
      <c r="AZB178" s="7"/>
      <c r="AZC178" s="7"/>
      <c r="AZD178" s="7"/>
      <c r="AZE178" s="7"/>
      <c r="AZF178" s="7"/>
      <c r="AZG178" s="7"/>
      <c r="AZH178" s="7"/>
      <c r="AZI178" s="7"/>
      <c r="AZJ178" s="7"/>
      <c r="AZK178" s="7"/>
      <c r="AZL178" s="7"/>
      <c r="AZM178" s="7"/>
      <c r="AZN178" s="7"/>
      <c r="AZO178" s="7"/>
      <c r="AZP178" s="7"/>
      <c r="AZQ178" s="7"/>
      <c r="AZR178" s="7"/>
      <c r="AZS178" s="7"/>
      <c r="AZT178" s="7"/>
      <c r="AZU178" s="7"/>
      <c r="AZV178" s="7"/>
      <c r="AZW178" s="7"/>
      <c r="AZX178" s="7"/>
      <c r="AZY178" s="7"/>
      <c r="AZZ178" s="7"/>
      <c r="BAA178" s="7"/>
      <c r="BAB178" s="7"/>
      <c r="BAC178" s="7"/>
      <c r="BAD178" s="7"/>
      <c r="BAE178" s="7"/>
      <c r="BAF178" s="7"/>
      <c r="BAG178" s="7"/>
      <c r="BAH178" s="7"/>
      <c r="BAI178" s="7"/>
      <c r="BAJ178" s="7"/>
      <c r="BAK178" s="7"/>
      <c r="BAL178" s="7"/>
      <c r="BAM178" s="7"/>
      <c r="BAN178" s="7"/>
      <c r="BAO178" s="7"/>
      <c r="BAP178" s="7"/>
      <c r="BAQ178" s="7"/>
      <c r="BAR178" s="7"/>
      <c r="BAS178" s="7"/>
      <c r="BAT178" s="7"/>
      <c r="BAU178" s="7"/>
      <c r="BAV178" s="7"/>
      <c r="BAW178" s="7"/>
      <c r="BAX178" s="7"/>
      <c r="BAY178" s="7"/>
      <c r="BAZ178" s="7"/>
      <c r="BBA178" s="7"/>
      <c r="BBB178" s="7"/>
      <c r="BBC178" s="7"/>
      <c r="BBD178" s="7"/>
      <c r="BBE178" s="7"/>
      <c r="BBF178" s="7"/>
      <c r="BBG178" s="7"/>
      <c r="BBH178" s="7"/>
      <c r="BBI178" s="7"/>
      <c r="BBJ178" s="7"/>
      <c r="BBK178" s="7"/>
      <c r="BBL178" s="7"/>
      <c r="BBM178" s="7"/>
      <c r="BBN178" s="7"/>
      <c r="BBO178" s="7"/>
      <c r="BBP178" s="7"/>
      <c r="BBQ178" s="7"/>
      <c r="BBR178" s="7"/>
      <c r="BBS178" s="7"/>
      <c r="BBT178" s="7"/>
      <c r="BBU178" s="7"/>
      <c r="BBV178" s="7"/>
      <c r="BBW178" s="7"/>
      <c r="BBX178" s="7"/>
      <c r="BBY178" s="7"/>
      <c r="BBZ178" s="7"/>
      <c r="BCA178" s="7"/>
      <c r="BCB178" s="7"/>
      <c r="BCC178" s="7"/>
      <c r="BCD178" s="7"/>
      <c r="BCE178" s="7"/>
      <c r="BCF178" s="7"/>
      <c r="BCG178" s="7"/>
      <c r="BCH178" s="7"/>
      <c r="BCI178" s="7"/>
      <c r="BCJ178" s="7"/>
      <c r="BCK178" s="7"/>
      <c r="BCL178" s="7"/>
      <c r="BCM178" s="7"/>
      <c r="BCN178" s="7"/>
      <c r="BCO178" s="7"/>
      <c r="BCP178" s="7"/>
      <c r="BCQ178" s="7"/>
      <c r="BCR178" s="7"/>
      <c r="BCS178" s="7"/>
      <c r="BCT178" s="7"/>
      <c r="BCU178" s="7"/>
      <c r="BCV178" s="7"/>
      <c r="BCW178" s="7"/>
      <c r="BCX178" s="7"/>
      <c r="BCY178" s="7"/>
      <c r="BCZ178" s="7"/>
      <c r="BDA178" s="7"/>
      <c r="BDB178" s="7"/>
      <c r="BDC178" s="7"/>
      <c r="BDD178" s="7"/>
      <c r="BDE178" s="7"/>
      <c r="BDF178" s="7"/>
      <c r="BDG178" s="7"/>
      <c r="BDH178" s="7"/>
      <c r="BDI178" s="7"/>
      <c r="BDJ178" s="7"/>
      <c r="BDK178" s="7"/>
      <c r="BDL178" s="7"/>
      <c r="BDM178" s="7"/>
      <c r="BDN178" s="7"/>
      <c r="BDO178" s="7"/>
      <c r="BDP178" s="7"/>
      <c r="BDQ178" s="7"/>
      <c r="BDR178" s="7"/>
      <c r="BDS178" s="7"/>
      <c r="BDT178" s="7"/>
      <c r="BDU178" s="7"/>
      <c r="BDV178" s="7"/>
      <c r="BDW178" s="7"/>
      <c r="BDX178" s="7"/>
      <c r="BDY178" s="7"/>
      <c r="BDZ178" s="7"/>
      <c r="BEA178" s="7"/>
      <c r="BEB178" s="7"/>
      <c r="BEC178" s="7"/>
      <c r="BED178" s="7"/>
      <c r="BEE178" s="7"/>
      <c r="BEF178" s="7"/>
      <c r="BEG178" s="7"/>
      <c r="BEH178" s="7"/>
      <c r="BEI178" s="7"/>
      <c r="BEJ178" s="7"/>
      <c r="BEK178" s="7"/>
      <c r="BEL178" s="7"/>
      <c r="BEM178" s="7"/>
      <c r="BEN178" s="7"/>
      <c r="BEO178" s="7"/>
      <c r="BEP178" s="7"/>
      <c r="BEQ178" s="7"/>
      <c r="BER178" s="7"/>
      <c r="BES178" s="7"/>
      <c r="BET178" s="7"/>
      <c r="BEU178" s="7"/>
      <c r="BEV178" s="7"/>
      <c r="BEW178" s="7"/>
      <c r="BEX178" s="7"/>
      <c r="BEY178" s="7"/>
      <c r="BEZ178" s="7"/>
      <c r="BFA178" s="7"/>
      <c r="BFB178" s="7"/>
      <c r="BFC178" s="7"/>
      <c r="BFD178" s="7"/>
      <c r="BFE178" s="7"/>
      <c r="BFF178" s="7"/>
      <c r="BFG178" s="7"/>
      <c r="BFH178" s="7"/>
      <c r="BFI178" s="7"/>
      <c r="BFJ178" s="7"/>
      <c r="BFK178" s="7"/>
      <c r="BFL178" s="7"/>
      <c r="BFM178" s="7"/>
      <c r="BFN178" s="7"/>
      <c r="BFO178" s="7"/>
      <c r="BFP178" s="7"/>
      <c r="BFQ178" s="7"/>
      <c r="BFR178" s="7"/>
      <c r="BFS178" s="7"/>
      <c r="BFT178" s="7"/>
      <c r="BFU178" s="7"/>
      <c r="BFV178" s="7"/>
      <c r="BFW178" s="7"/>
      <c r="BFX178" s="7"/>
      <c r="BFY178" s="7"/>
      <c r="BFZ178" s="7"/>
      <c r="BGA178" s="7"/>
      <c r="BGB178" s="7"/>
      <c r="BGC178" s="7"/>
      <c r="BGD178" s="7"/>
      <c r="BGE178" s="7"/>
      <c r="BGF178" s="7"/>
      <c r="BGG178" s="7"/>
      <c r="BGH178" s="7"/>
      <c r="BGI178" s="7"/>
      <c r="BGJ178" s="7"/>
      <c r="BGK178" s="7"/>
      <c r="BGL178" s="7"/>
      <c r="BGM178" s="7"/>
      <c r="BGN178" s="7"/>
      <c r="BGO178" s="7"/>
      <c r="BGP178" s="7"/>
      <c r="BGQ178" s="7"/>
      <c r="BGR178" s="7"/>
      <c r="BGS178" s="7"/>
      <c r="BGT178" s="7"/>
      <c r="BGU178" s="7"/>
      <c r="BGV178" s="7"/>
      <c r="BGW178" s="7"/>
      <c r="BGX178" s="7"/>
      <c r="BGY178" s="7"/>
      <c r="BGZ178" s="7"/>
      <c r="BHA178" s="7"/>
      <c r="BHB178" s="7"/>
      <c r="BHC178" s="7"/>
      <c r="BHD178" s="7"/>
      <c r="BHE178" s="7"/>
      <c r="BHF178" s="7"/>
      <c r="BHG178" s="7"/>
      <c r="BHH178" s="7"/>
      <c r="BHI178" s="7"/>
      <c r="BHJ178" s="7"/>
      <c r="BHK178" s="7"/>
      <c r="BHL178" s="7"/>
      <c r="BHM178" s="7"/>
      <c r="BHN178" s="7"/>
      <c r="BHO178" s="7"/>
      <c r="BHP178" s="7"/>
      <c r="BHQ178" s="7"/>
      <c r="BHR178" s="7"/>
      <c r="BHS178" s="7"/>
      <c r="BHT178" s="7"/>
      <c r="BHU178" s="7"/>
      <c r="BHV178" s="7"/>
      <c r="BHW178" s="7"/>
      <c r="BHX178" s="7"/>
      <c r="BHY178" s="7"/>
      <c r="BHZ178" s="7"/>
      <c r="BIA178" s="7"/>
      <c r="BIB178" s="7"/>
      <c r="BIC178" s="7"/>
      <c r="BID178" s="7"/>
      <c r="BIE178" s="7"/>
      <c r="BIF178" s="7"/>
      <c r="BIG178" s="7"/>
      <c r="BIH178" s="7"/>
      <c r="BII178" s="7"/>
      <c r="BIJ178" s="7"/>
      <c r="BIK178" s="7"/>
      <c r="BIL178" s="7"/>
      <c r="BIM178" s="7"/>
      <c r="BIN178" s="7"/>
      <c r="BIO178" s="7"/>
      <c r="BIP178" s="7"/>
      <c r="BIQ178" s="7"/>
      <c r="BIR178" s="7"/>
      <c r="BIS178" s="7"/>
      <c r="BIT178" s="7"/>
      <c r="BIU178" s="7"/>
      <c r="BIV178" s="7"/>
      <c r="BIW178" s="7"/>
      <c r="BIX178" s="7"/>
      <c r="BIY178" s="7"/>
      <c r="BIZ178" s="7"/>
      <c r="BJA178" s="7"/>
      <c r="BJB178" s="7"/>
      <c r="BJC178" s="7"/>
      <c r="BJD178" s="7"/>
      <c r="BJE178" s="7"/>
      <c r="BJF178" s="7"/>
      <c r="BJG178" s="7"/>
      <c r="BJH178" s="7"/>
      <c r="BJI178" s="7"/>
      <c r="BJJ178" s="7"/>
      <c r="BJK178" s="7"/>
      <c r="BJL178" s="7"/>
      <c r="BJM178" s="7"/>
      <c r="BJN178" s="7"/>
      <c r="BJO178" s="7"/>
      <c r="BJP178" s="7"/>
      <c r="BJQ178" s="7"/>
      <c r="BJR178" s="7"/>
      <c r="BJS178" s="7"/>
      <c r="BJT178" s="7"/>
      <c r="BJU178" s="7"/>
      <c r="BJV178" s="7"/>
      <c r="BJW178" s="7"/>
      <c r="BJX178" s="7"/>
      <c r="BJY178" s="7"/>
      <c r="BJZ178" s="7"/>
      <c r="BKA178" s="7"/>
      <c r="BKB178" s="7"/>
      <c r="BKC178" s="7"/>
      <c r="BKD178" s="7"/>
      <c r="BKE178" s="7"/>
      <c r="BKF178" s="7"/>
      <c r="BKG178" s="7"/>
      <c r="BKH178" s="7"/>
      <c r="BKI178" s="7"/>
      <c r="BKJ178" s="7"/>
      <c r="BKK178" s="7"/>
      <c r="BKL178" s="7"/>
      <c r="BKM178" s="7"/>
      <c r="BKN178" s="7"/>
      <c r="BKO178" s="7"/>
      <c r="BKP178" s="7"/>
      <c r="BKQ178" s="7"/>
      <c r="BKR178" s="7"/>
      <c r="BKS178" s="7"/>
      <c r="BKT178" s="7"/>
      <c r="BKU178" s="7"/>
      <c r="BKV178" s="7"/>
      <c r="BKW178" s="7"/>
      <c r="BKX178" s="7"/>
      <c r="BKY178" s="7"/>
      <c r="BKZ178" s="7"/>
      <c r="BLA178" s="7"/>
      <c r="BLB178" s="7"/>
      <c r="BLC178" s="7"/>
      <c r="BLD178" s="7"/>
      <c r="BLE178" s="7"/>
      <c r="BLF178" s="7"/>
      <c r="BLG178" s="7"/>
      <c r="BLH178" s="7"/>
      <c r="BLI178" s="7"/>
      <c r="BLJ178" s="7"/>
      <c r="BLK178" s="7"/>
      <c r="BLL178" s="7"/>
      <c r="BLM178" s="7"/>
      <c r="BLN178" s="7"/>
      <c r="BLO178" s="7"/>
      <c r="BLP178" s="7"/>
      <c r="BLQ178" s="7"/>
      <c r="BLR178" s="7"/>
      <c r="BLS178" s="7"/>
      <c r="BLT178" s="7"/>
      <c r="BLU178" s="7"/>
      <c r="BLV178" s="7"/>
      <c r="BLW178" s="7"/>
      <c r="BLX178" s="7"/>
      <c r="BLY178" s="7"/>
      <c r="BLZ178" s="7"/>
      <c r="BMA178" s="7"/>
      <c r="BMB178" s="7"/>
      <c r="BMC178" s="7"/>
      <c r="BMD178" s="7"/>
      <c r="BME178" s="7"/>
      <c r="BMF178" s="7"/>
      <c r="BMG178" s="7"/>
      <c r="BMH178" s="7"/>
      <c r="BMI178" s="7"/>
      <c r="BMJ178" s="7"/>
      <c r="BMK178" s="7"/>
      <c r="BML178" s="7"/>
      <c r="BMM178" s="7"/>
      <c r="BMN178" s="7"/>
      <c r="BMO178" s="7"/>
      <c r="BMP178" s="7"/>
      <c r="BMQ178" s="7"/>
      <c r="BMR178" s="7"/>
      <c r="BMS178" s="7"/>
      <c r="BMT178" s="7"/>
      <c r="BMU178" s="7"/>
      <c r="BMV178" s="7"/>
      <c r="BMW178" s="7"/>
      <c r="BMX178" s="7"/>
      <c r="BMY178" s="7"/>
      <c r="BMZ178" s="7"/>
      <c r="BNA178" s="7"/>
      <c r="BNB178" s="7"/>
      <c r="BNC178" s="7"/>
      <c r="BND178" s="7"/>
      <c r="BNE178" s="7"/>
      <c r="BNF178" s="7"/>
      <c r="BNG178" s="7"/>
      <c r="BNH178" s="7"/>
      <c r="BNI178" s="7"/>
      <c r="BNJ178" s="7"/>
      <c r="BNK178" s="7"/>
      <c r="BNL178" s="7"/>
      <c r="BNM178" s="7"/>
      <c r="BNN178" s="7"/>
      <c r="BNO178" s="7"/>
      <c r="BNP178" s="7"/>
      <c r="BNQ178" s="7"/>
      <c r="BNR178" s="7"/>
      <c r="BNS178" s="7"/>
      <c r="BNT178" s="7"/>
      <c r="BNU178" s="7"/>
      <c r="BNV178" s="7"/>
      <c r="BNW178" s="7"/>
      <c r="BNX178" s="7"/>
      <c r="BNY178" s="7"/>
      <c r="BNZ178" s="7"/>
      <c r="BOA178" s="7"/>
      <c r="BOB178" s="7"/>
      <c r="BOC178" s="7"/>
      <c r="BOD178" s="7"/>
      <c r="BOE178" s="7"/>
      <c r="BOF178" s="7"/>
      <c r="BOG178" s="7"/>
      <c r="BOH178" s="7"/>
      <c r="BOI178" s="7"/>
      <c r="BOJ178" s="7"/>
      <c r="BOK178" s="7"/>
      <c r="BOL178" s="7"/>
      <c r="BOM178" s="7"/>
      <c r="BON178" s="7"/>
      <c r="BOO178" s="7"/>
      <c r="BOP178" s="7"/>
      <c r="BOQ178" s="7"/>
      <c r="BOR178" s="7"/>
      <c r="BOS178" s="7"/>
      <c r="BOT178" s="7"/>
      <c r="BOU178" s="7"/>
      <c r="BOV178" s="7"/>
      <c r="BOW178" s="7"/>
      <c r="BOX178" s="7"/>
      <c r="BOY178" s="7"/>
      <c r="BOZ178" s="7"/>
      <c r="BPA178" s="7"/>
      <c r="BPB178" s="7"/>
      <c r="BPC178" s="7"/>
      <c r="BPD178" s="7"/>
      <c r="BPE178" s="7"/>
      <c r="BPF178" s="7"/>
      <c r="BPG178" s="7"/>
      <c r="BPH178" s="7"/>
      <c r="BPI178" s="7"/>
      <c r="BPJ178" s="7"/>
      <c r="BPK178" s="7"/>
      <c r="BPL178" s="7"/>
      <c r="BPM178" s="7"/>
      <c r="BPN178" s="7"/>
      <c r="BPO178" s="7"/>
      <c r="BPP178" s="7"/>
      <c r="BPQ178" s="7"/>
      <c r="BPR178" s="7"/>
      <c r="BPS178" s="7"/>
      <c r="BPT178" s="7"/>
      <c r="BPU178" s="7"/>
      <c r="BPV178" s="7"/>
      <c r="BPW178" s="7"/>
      <c r="BPX178" s="7"/>
      <c r="BPY178" s="7"/>
      <c r="BPZ178" s="7"/>
      <c r="BQA178" s="7"/>
      <c r="BQB178" s="7"/>
      <c r="BQC178" s="7"/>
      <c r="BQD178" s="7"/>
      <c r="BQE178" s="7"/>
      <c r="BQF178" s="7"/>
      <c r="BQG178" s="7"/>
      <c r="BQH178" s="7"/>
      <c r="BQI178" s="7"/>
      <c r="BQJ178" s="7"/>
      <c r="BQK178" s="7"/>
      <c r="BQL178" s="7"/>
      <c r="BQM178" s="7"/>
      <c r="BQN178" s="7"/>
      <c r="BQO178" s="7"/>
      <c r="BQP178" s="7"/>
      <c r="BQQ178" s="7"/>
      <c r="BQR178" s="7"/>
      <c r="BQS178" s="7"/>
      <c r="BQT178" s="7"/>
      <c r="BQU178" s="7"/>
      <c r="BQV178" s="7"/>
      <c r="BQW178" s="7"/>
      <c r="BQX178" s="7"/>
      <c r="BQY178" s="7"/>
      <c r="BQZ178" s="7"/>
      <c r="BRA178" s="7"/>
      <c r="BRB178" s="7"/>
      <c r="BRC178" s="7"/>
      <c r="BRD178" s="7"/>
      <c r="BRE178" s="7"/>
      <c r="BRF178" s="7"/>
      <c r="BRG178" s="7"/>
      <c r="BRH178" s="7"/>
      <c r="BRI178" s="7"/>
      <c r="BRJ178" s="7"/>
      <c r="BRK178" s="7"/>
      <c r="BRL178" s="7"/>
      <c r="BRM178" s="7"/>
      <c r="BRN178" s="7"/>
      <c r="BRO178" s="7"/>
      <c r="BRP178" s="7"/>
      <c r="BRQ178" s="7"/>
      <c r="BRR178" s="7"/>
      <c r="BRS178" s="7"/>
      <c r="BRT178" s="7"/>
      <c r="BRU178" s="7"/>
      <c r="BRV178" s="7"/>
      <c r="BRW178" s="7"/>
      <c r="BRX178" s="7"/>
      <c r="BRY178" s="7"/>
      <c r="BRZ178" s="7"/>
      <c r="BSA178" s="7"/>
      <c r="BSB178" s="7"/>
      <c r="BSC178" s="7"/>
      <c r="BSD178" s="7"/>
      <c r="BSE178" s="7"/>
      <c r="BSF178" s="7"/>
      <c r="BSG178" s="7"/>
      <c r="BSH178" s="7"/>
      <c r="BSI178" s="7"/>
      <c r="BSJ178" s="7"/>
      <c r="BSK178" s="7"/>
      <c r="BSL178" s="7"/>
      <c r="BSM178" s="7"/>
      <c r="BSN178" s="7"/>
      <c r="BSO178" s="7"/>
      <c r="BSP178" s="7"/>
      <c r="BSQ178" s="7"/>
      <c r="BSR178" s="7"/>
      <c r="BSS178" s="7"/>
      <c r="BST178" s="7"/>
      <c r="BSU178" s="7"/>
      <c r="BSV178" s="7"/>
      <c r="BSW178" s="7"/>
      <c r="BSX178" s="7"/>
      <c r="BSY178" s="7"/>
      <c r="BSZ178" s="7"/>
      <c r="BTA178" s="7"/>
      <c r="BTB178" s="7"/>
      <c r="BTC178" s="7"/>
      <c r="BTD178" s="7"/>
      <c r="BTE178" s="7"/>
      <c r="BTF178" s="7"/>
      <c r="BTG178" s="7"/>
      <c r="BTH178" s="7"/>
      <c r="BTI178" s="7"/>
      <c r="BTJ178" s="7"/>
      <c r="BTK178" s="7"/>
      <c r="BTL178" s="7"/>
      <c r="BTM178" s="7"/>
      <c r="BTN178" s="7"/>
      <c r="BTO178" s="7"/>
      <c r="BTP178" s="7"/>
      <c r="BTQ178" s="7"/>
      <c r="BTR178" s="7"/>
      <c r="BTS178" s="7"/>
      <c r="BTT178" s="7"/>
      <c r="BTU178" s="7"/>
      <c r="BTV178" s="7"/>
      <c r="BTW178" s="7"/>
      <c r="BTX178" s="7"/>
      <c r="BTY178" s="7"/>
      <c r="BTZ178" s="7"/>
      <c r="BUA178" s="7"/>
      <c r="BUB178" s="7"/>
      <c r="BUC178" s="7"/>
      <c r="BUD178" s="7"/>
      <c r="BUE178" s="7"/>
      <c r="BUF178" s="7"/>
      <c r="BUG178" s="7"/>
      <c r="BUH178" s="7"/>
      <c r="BUI178" s="7"/>
      <c r="BUJ178" s="7"/>
      <c r="BUK178" s="7"/>
      <c r="BUL178" s="7"/>
      <c r="BUM178" s="7"/>
      <c r="BUN178" s="7"/>
      <c r="BUO178" s="7"/>
      <c r="BUP178" s="7"/>
      <c r="BUQ178" s="7"/>
      <c r="BUR178" s="7"/>
      <c r="BUS178" s="7"/>
      <c r="BUT178" s="7"/>
      <c r="BUU178" s="7"/>
      <c r="BUV178" s="7"/>
      <c r="BUW178" s="7"/>
      <c r="BUX178" s="7"/>
      <c r="BUY178" s="7"/>
      <c r="BUZ178" s="7"/>
      <c r="BVA178" s="7"/>
      <c r="BVB178" s="7"/>
      <c r="BVC178" s="7"/>
      <c r="BVD178" s="7"/>
      <c r="BVE178" s="7"/>
      <c r="BVF178" s="7"/>
      <c r="BVG178" s="7"/>
      <c r="BVH178" s="7"/>
      <c r="BVI178" s="7"/>
      <c r="BVJ178" s="7"/>
      <c r="BVK178" s="7"/>
      <c r="BVL178" s="7"/>
      <c r="BVM178" s="7"/>
      <c r="BVN178" s="7"/>
      <c r="BVO178" s="7"/>
      <c r="BVP178" s="7"/>
      <c r="BVQ178" s="7"/>
      <c r="BVR178" s="7"/>
      <c r="BVS178" s="7"/>
      <c r="BVT178" s="7"/>
      <c r="BVU178" s="7"/>
      <c r="BVV178" s="7"/>
      <c r="BVW178" s="7"/>
      <c r="BVX178" s="7"/>
      <c r="BVY178" s="7"/>
      <c r="BVZ178" s="7"/>
      <c r="BWA178" s="7"/>
      <c r="BWB178" s="7"/>
      <c r="BWC178" s="7"/>
      <c r="BWD178" s="7"/>
      <c r="BWE178" s="7"/>
      <c r="BWF178" s="7"/>
      <c r="BWG178" s="7"/>
      <c r="BWH178" s="7"/>
      <c r="BWI178" s="7"/>
      <c r="BWJ178" s="7"/>
      <c r="BWK178" s="7"/>
      <c r="BWL178" s="7"/>
      <c r="BWM178" s="7"/>
      <c r="BWN178" s="7"/>
      <c r="BWO178" s="7"/>
      <c r="BWP178" s="7"/>
      <c r="BWQ178" s="7"/>
      <c r="BWR178" s="7"/>
      <c r="BWS178" s="7"/>
      <c r="BWT178" s="7"/>
      <c r="BWU178" s="7"/>
      <c r="BWV178" s="7"/>
      <c r="BWW178" s="7"/>
      <c r="BWX178" s="7"/>
      <c r="BWY178" s="7"/>
      <c r="BWZ178" s="7"/>
      <c r="BXA178" s="7"/>
      <c r="BXB178" s="7"/>
      <c r="BXC178" s="7"/>
      <c r="BXD178" s="7"/>
      <c r="BXE178" s="7"/>
      <c r="BXF178" s="7"/>
      <c r="BXG178" s="7"/>
      <c r="BXH178" s="7"/>
      <c r="BXI178" s="7"/>
      <c r="BXJ178" s="7"/>
      <c r="BXK178" s="7"/>
      <c r="BXL178" s="7"/>
      <c r="BXM178" s="7"/>
      <c r="BXN178" s="7"/>
      <c r="BXO178" s="7"/>
      <c r="BXP178" s="7"/>
      <c r="BXQ178" s="7"/>
      <c r="BXR178" s="7"/>
      <c r="BXS178" s="7"/>
      <c r="BXT178" s="7"/>
      <c r="BXU178" s="7"/>
      <c r="BXV178" s="7"/>
      <c r="BXW178" s="7"/>
      <c r="BXX178" s="7"/>
      <c r="BXY178" s="7"/>
      <c r="BXZ178" s="7"/>
      <c r="BYA178" s="7"/>
      <c r="BYB178" s="7"/>
      <c r="BYC178" s="7"/>
      <c r="BYD178" s="7"/>
      <c r="BYE178" s="7"/>
      <c r="BYF178" s="7"/>
      <c r="BYG178" s="7"/>
      <c r="BYH178" s="7"/>
      <c r="BYI178" s="7"/>
      <c r="BYJ178" s="7"/>
      <c r="BYK178" s="7"/>
      <c r="BYL178" s="7"/>
      <c r="BYM178" s="7"/>
      <c r="BYN178" s="7"/>
      <c r="BYO178" s="7"/>
      <c r="BYP178" s="7"/>
      <c r="BYQ178" s="7"/>
      <c r="BYR178" s="7"/>
      <c r="BYS178" s="7"/>
      <c r="BYT178" s="7"/>
      <c r="BYU178" s="7"/>
      <c r="BYV178" s="7"/>
      <c r="BYW178" s="7"/>
      <c r="BYX178" s="7"/>
      <c r="BYY178" s="7"/>
      <c r="BYZ178" s="7"/>
      <c r="BZA178" s="7"/>
      <c r="BZB178" s="7"/>
      <c r="BZC178" s="7"/>
      <c r="BZD178" s="7"/>
      <c r="BZE178" s="7"/>
      <c r="BZF178" s="7"/>
      <c r="BZG178" s="7"/>
      <c r="BZH178" s="7"/>
      <c r="BZI178" s="7"/>
      <c r="BZJ178" s="7"/>
      <c r="BZK178" s="7"/>
      <c r="BZL178" s="7"/>
      <c r="BZM178" s="7"/>
      <c r="BZN178" s="7"/>
      <c r="BZO178" s="7"/>
      <c r="BZP178" s="7"/>
      <c r="BZQ178" s="7"/>
      <c r="BZR178" s="7"/>
      <c r="BZS178" s="7"/>
      <c r="BZT178" s="7"/>
      <c r="BZU178" s="7"/>
      <c r="BZV178" s="7"/>
      <c r="BZW178" s="7"/>
      <c r="BZX178" s="7"/>
      <c r="BZY178" s="7"/>
      <c r="BZZ178" s="7"/>
      <c r="CAA178" s="7"/>
      <c r="CAB178" s="7"/>
      <c r="CAC178" s="7"/>
      <c r="CAD178" s="7"/>
      <c r="CAE178" s="7"/>
      <c r="CAF178" s="7"/>
      <c r="CAG178" s="7"/>
      <c r="CAH178" s="7"/>
      <c r="CAI178" s="7"/>
      <c r="CAJ178" s="7"/>
      <c r="CAK178" s="7"/>
      <c r="CAL178" s="7"/>
      <c r="CAM178" s="7"/>
      <c r="CAN178" s="7"/>
      <c r="CAO178" s="7"/>
      <c r="CAP178" s="7"/>
      <c r="CAQ178" s="7"/>
      <c r="CAR178" s="7"/>
      <c r="CAS178" s="7"/>
      <c r="CAT178" s="7"/>
      <c r="CAU178" s="7"/>
      <c r="CAV178" s="7"/>
      <c r="CAW178" s="7"/>
      <c r="CAX178" s="7"/>
      <c r="CAY178" s="7"/>
      <c r="CAZ178" s="7"/>
      <c r="CBA178" s="7"/>
      <c r="CBB178" s="7"/>
      <c r="CBC178" s="7"/>
      <c r="CBD178" s="7"/>
      <c r="CBE178" s="7"/>
      <c r="CBF178" s="7"/>
      <c r="CBG178" s="7"/>
      <c r="CBH178" s="7"/>
      <c r="CBI178" s="7"/>
      <c r="CBJ178" s="7"/>
      <c r="CBK178" s="7"/>
      <c r="CBL178" s="7"/>
      <c r="CBM178" s="7"/>
      <c r="CBN178" s="7"/>
      <c r="CBO178" s="7"/>
      <c r="CBP178" s="7"/>
      <c r="CBQ178" s="7"/>
      <c r="CBR178" s="7"/>
      <c r="CBS178" s="7"/>
      <c r="CBT178" s="7"/>
      <c r="CBU178" s="7"/>
      <c r="CBV178" s="7"/>
      <c r="CBW178" s="7"/>
      <c r="CBX178" s="7"/>
      <c r="CBY178" s="7"/>
      <c r="CBZ178" s="7"/>
      <c r="CCA178" s="7"/>
      <c r="CCB178" s="7"/>
      <c r="CCC178" s="7"/>
      <c r="CCD178" s="7"/>
      <c r="CCE178" s="7"/>
      <c r="CCF178" s="7"/>
      <c r="CCG178" s="7"/>
      <c r="CCH178" s="7"/>
      <c r="CCI178" s="7"/>
      <c r="CCJ178" s="7"/>
      <c r="CCK178" s="7"/>
      <c r="CCL178" s="7"/>
      <c r="CCM178" s="7"/>
      <c r="CCN178" s="7"/>
      <c r="CCO178" s="7"/>
      <c r="CCP178" s="7"/>
      <c r="CCQ178" s="7"/>
      <c r="CCR178" s="7"/>
      <c r="CCS178" s="7"/>
      <c r="CCT178" s="7"/>
      <c r="CCU178" s="7"/>
      <c r="CCV178" s="7"/>
      <c r="CCW178" s="7"/>
      <c r="CCX178" s="7"/>
      <c r="CCY178" s="7"/>
      <c r="CCZ178" s="7"/>
      <c r="CDA178" s="7"/>
      <c r="CDB178" s="7"/>
      <c r="CDC178" s="7"/>
      <c r="CDD178" s="7"/>
      <c r="CDE178" s="7"/>
      <c r="CDF178" s="7"/>
      <c r="CDG178" s="7"/>
      <c r="CDH178" s="7"/>
      <c r="CDI178" s="7"/>
      <c r="CDJ178" s="7"/>
      <c r="CDK178" s="7"/>
      <c r="CDL178" s="7"/>
      <c r="CDM178" s="7"/>
      <c r="CDN178" s="7"/>
      <c r="CDO178" s="7"/>
      <c r="CDP178" s="7"/>
      <c r="CDQ178" s="7"/>
      <c r="CDR178" s="7"/>
      <c r="CDS178" s="7"/>
      <c r="CDT178" s="7"/>
      <c r="CDU178" s="7"/>
      <c r="CDV178" s="7"/>
      <c r="CDW178" s="7"/>
      <c r="CDX178" s="7"/>
      <c r="CDY178" s="7"/>
      <c r="CDZ178" s="7"/>
      <c r="CEA178" s="7"/>
      <c r="CEB178" s="7"/>
      <c r="CEC178" s="7"/>
      <c r="CED178" s="7"/>
      <c r="CEE178" s="7"/>
      <c r="CEF178" s="7"/>
      <c r="CEG178" s="7"/>
      <c r="CEH178" s="7"/>
      <c r="CEI178" s="7"/>
      <c r="CEJ178" s="7"/>
      <c r="CEK178" s="7"/>
      <c r="CEL178" s="7"/>
      <c r="CEM178" s="7"/>
      <c r="CEN178" s="7"/>
      <c r="CEO178" s="7"/>
      <c r="CEP178" s="7"/>
      <c r="CEQ178" s="7"/>
      <c r="CER178" s="7"/>
      <c r="CES178" s="7"/>
      <c r="CET178" s="7"/>
      <c r="CEU178" s="7"/>
      <c r="CEV178" s="7"/>
      <c r="CEW178" s="7"/>
      <c r="CEX178" s="7"/>
      <c r="CEY178" s="7"/>
      <c r="CEZ178" s="7"/>
      <c r="CFA178" s="7"/>
      <c r="CFB178" s="7"/>
      <c r="CFC178" s="7"/>
      <c r="CFD178" s="7"/>
      <c r="CFE178" s="7"/>
      <c r="CFF178" s="7"/>
      <c r="CFG178" s="7"/>
      <c r="CFH178" s="7"/>
      <c r="CFI178" s="7"/>
      <c r="CFJ178" s="7"/>
      <c r="CFK178" s="7"/>
      <c r="CFL178" s="7"/>
      <c r="CFM178" s="7"/>
      <c r="CFN178" s="7"/>
      <c r="CFO178" s="7"/>
      <c r="CFP178" s="7"/>
      <c r="CFQ178" s="7"/>
      <c r="CFR178" s="7"/>
      <c r="CFS178" s="7"/>
      <c r="CFT178" s="7"/>
      <c r="CFU178" s="7"/>
      <c r="CFV178" s="7"/>
      <c r="CFW178" s="7"/>
      <c r="CFX178" s="7"/>
      <c r="CFY178" s="7"/>
      <c r="CFZ178" s="7"/>
      <c r="CGA178" s="7"/>
      <c r="CGB178" s="7"/>
      <c r="CGC178" s="7"/>
      <c r="CGD178" s="7"/>
      <c r="CGE178" s="7"/>
      <c r="CGF178" s="7"/>
      <c r="CGG178" s="7"/>
      <c r="CGH178" s="7"/>
      <c r="CGI178" s="7"/>
      <c r="CGJ178" s="7"/>
      <c r="CGK178" s="7"/>
      <c r="CGL178" s="7"/>
      <c r="CGM178" s="7"/>
      <c r="CGN178" s="7"/>
      <c r="CGO178" s="7"/>
      <c r="CGP178" s="7"/>
      <c r="CGQ178" s="7"/>
      <c r="CGR178" s="7"/>
      <c r="CGS178" s="7"/>
      <c r="CGT178" s="7"/>
      <c r="CGU178" s="7"/>
      <c r="CGV178" s="7"/>
      <c r="CGW178" s="7"/>
      <c r="CGX178" s="7"/>
      <c r="CGY178" s="7"/>
      <c r="CGZ178" s="7"/>
      <c r="CHA178" s="7"/>
      <c r="CHB178" s="7"/>
      <c r="CHC178" s="7"/>
      <c r="CHD178" s="7"/>
      <c r="CHE178" s="7"/>
      <c r="CHF178" s="7"/>
      <c r="CHG178" s="7"/>
      <c r="CHH178" s="7"/>
      <c r="CHI178" s="7"/>
      <c r="CHJ178" s="7"/>
      <c r="CHK178" s="7"/>
      <c r="CHL178" s="7"/>
      <c r="CHM178" s="7"/>
      <c r="CHN178" s="7"/>
      <c r="CHO178" s="7"/>
      <c r="CHP178" s="7"/>
      <c r="CHQ178" s="7"/>
      <c r="CHR178" s="7"/>
      <c r="CHS178" s="7"/>
      <c r="CHT178" s="7"/>
      <c r="CHU178" s="7"/>
      <c r="CHV178" s="7"/>
      <c r="CHW178" s="7"/>
      <c r="CHX178" s="7"/>
      <c r="CHY178" s="7"/>
      <c r="CHZ178" s="7"/>
      <c r="CIA178" s="7"/>
      <c r="CIB178" s="7"/>
      <c r="CIC178" s="7"/>
      <c r="CID178" s="7"/>
      <c r="CIE178" s="7"/>
      <c r="CIF178" s="7"/>
      <c r="CIG178" s="7"/>
      <c r="CIH178" s="7"/>
      <c r="CII178" s="7"/>
      <c r="CIJ178" s="7"/>
      <c r="CIK178" s="7"/>
      <c r="CIL178" s="7"/>
      <c r="CIM178" s="7"/>
      <c r="CIN178" s="7"/>
      <c r="CIO178" s="7"/>
      <c r="CIP178" s="7"/>
      <c r="CIQ178" s="7"/>
      <c r="CIR178" s="7"/>
      <c r="CIS178" s="7"/>
      <c r="CIT178" s="7"/>
      <c r="CIU178" s="7"/>
      <c r="CIV178" s="7"/>
      <c r="CIW178" s="7"/>
      <c r="CIX178" s="7"/>
      <c r="CIY178" s="7"/>
      <c r="CIZ178" s="7"/>
      <c r="CJA178" s="7"/>
      <c r="CJB178" s="7"/>
      <c r="CJC178" s="7"/>
      <c r="CJD178" s="7"/>
      <c r="CJE178" s="7"/>
      <c r="CJF178" s="7"/>
      <c r="CJG178" s="7"/>
      <c r="CJH178" s="7"/>
      <c r="CJI178" s="7"/>
      <c r="CJJ178" s="7"/>
      <c r="CJK178" s="7"/>
      <c r="CJL178" s="7"/>
      <c r="CJM178" s="7"/>
      <c r="CJN178" s="7"/>
      <c r="CJO178" s="7"/>
      <c r="CJP178" s="7"/>
      <c r="CJQ178" s="7"/>
      <c r="CJR178" s="7"/>
      <c r="CJS178" s="7"/>
      <c r="CJT178" s="7"/>
      <c r="CJU178" s="7"/>
      <c r="CJV178" s="7"/>
      <c r="CJW178" s="7"/>
      <c r="CJX178" s="7"/>
      <c r="CJY178" s="7"/>
      <c r="CJZ178" s="7"/>
      <c r="CKA178" s="7"/>
      <c r="CKB178" s="7"/>
      <c r="CKC178" s="7"/>
      <c r="CKD178" s="7"/>
      <c r="CKE178" s="7"/>
      <c r="CKF178" s="7"/>
      <c r="CKG178" s="7"/>
      <c r="CKH178" s="7"/>
      <c r="CKI178" s="7"/>
      <c r="CKJ178" s="7"/>
      <c r="CKK178" s="7"/>
      <c r="CKL178" s="7"/>
      <c r="CKM178" s="7"/>
      <c r="CKN178" s="7"/>
      <c r="CKO178" s="7"/>
      <c r="CKP178" s="7"/>
      <c r="CKQ178" s="7"/>
      <c r="CKR178" s="7"/>
      <c r="CKS178" s="7"/>
      <c r="CKT178" s="7"/>
      <c r="CKU178" s="7"/>
      <c r="CKV178" s="7"/>
      <c r="CKW178" s="7"/>
      <c r="CKX178" s="7"/>
      <c r="CKY178" s="7"/>
      <c r="CKZ178" s="7"/>
      <c r="CLA178" s="7"/>
      <c r="CLB178" s="7"/>
      <c r="CLC178" s="7"/>
      <c r="CLD178" s="7"/>
      <c r="CLE178" s="7"/>
      <c r="CLF178" s="7"/>
      <c r="CLG178" s="7"/>
      <c r="CLH178" s="7"/>
      <c r="CLI178" s="7"/>
      <c r="CLJ178" s="7"/>
      <c r="CLK178" s="7"/>
      <c r="CLL178" s="7"/>
      <c r="CLM178" s="7"/>
      <c r="CLN178" s="7"/>
      <c r="CLO178" s="7"/>
      <c r="CLP178" s="7"/>
      <c r="CLQ178" s="7"/>
      <c r="CLR178" s="7"/>
      <c r="CLS178" s="7"/>
      <c r="CLT178" s="7"/>
      <c r="CLU178" s="7"/>
      <c r="CLV178" s="7"/>
      <c r="CLW178" s="7"/>
      <c r="CLX178" s="7"/>
      <c r="CLY178" s="7"/>
      <c r="CLZ178" s="7"/>
      <c r="CMA178" s="7"/>
      <c r="CMB178" s="7"/>
      <c r="CMC178" s="7"/>
      <c r="CMD178" s="7"/>
      <c r="CME178" s="7"/>
      <c r="CMF178" s="7"/>
      <c r="CMG178" s="7"/>
      <c r="CMH178" s="7"/>
      <c r="CMI178" s="7"/>
      <c r="CMJ178" s="7"/>
      <c r="CMK178" s="7"/>
      <c r="CML178" s="7"/>
      <c r="CMM178" s="7"/>
      <c r="CMN178" s="7"/>
      <c r="CMO178" s="7"/>
      <c r="CMP178" s="7"/>
      <c r="CMQ178" s="7"/>
      <c r="CMR178" s="7"/>
      <c r="CMS178" s="7"/>
      <c r="CMT178" s="7"/>
      <c r="CMU178" s="7"/>
      <c r="CMV178" s="7"/>
      <c r="CMW178" s="7"/>
      <c r="CMX178" s="7"/>
      <c r="CMY178" s="7"/>
      <c r="CMZ178" s="7"/>
      <c r="CNA178" s="7"/>
      <c r="CNB178" s="7"/>
      <c r="CNC178" s="7"/>
      <c r="CND178" s="7"/>
      <c r="CNE178" s="7"/>
      <c r="CNF178" s="7"/>
      <c r="CNG178" s="7"/>
      <c r="CNH178" s="7"/>
      <c r="CNI178" s="7"/>
      <c r="CNJ178" s="7"/>
      <c r="CNK178" s="7"/>
      <c r="CNL178" s="7"/>
      <c r="CNM178" s="7"/>
      <c r="CNN178" s="7"/>
      <c r="CNO178" s="7"/>
      <c r="CNP178" s="7"/>
      <c r="CNQ178" s="7"/>
      <c r="CNR178" s="7"/>
      <c r="CNS178" s="7"/>
      <c r="CNT178" s="7"/>
      <c r="CNU178" s="7"/>
      <c r="CNV178" s="7"/>
      <c r="CNW178" s="7"/>
      <c r="CNX178" s="7"/>
      <c r="CNY178" s="7"/>
      <c r="CNZ178" s="7"/>
      <c r="COA178" s="7"/>
      <c r="COB178" s="7"/>
      <c r="COC178" s="7"/>
      <c r="COD178" s="7"/>
      <c r="COE178" s="7"/>
      <c r="COF178" s="7"/>
      <c r="COG178" s="7"/>
      <c r="COH178" s="7"/>
      <c r="COI178" s="7"/>
      <c r="COJ178" s="7"/>
      <c r="COK178" s="7"/>
      <c r="COL178" s="7"/>
      <c r="COM178" s="7"/>
      <c r="CON178" s="7"/>
      <c r="COO178" s="7"/>
      <c r="COP178" s="7"/>
      <c r="COQ178" s="7"/>
      <c r="COR178" s="7"/>
      <c r="COS178" s="7"/>
      <c r="COT178" s="7"/>
      <c r="COU178" s="7"/>
      <c r="COV178" s="7"/>
      <c r="COW178" s="7"/>
      <c r="COX178" s="7"/>
      <c r="COY178" s="7"/>
      <c r="COZ178" s="7"/>
      <c r="CPA178" s="7"/>
      <c r="CPB178" s="7"/>
      <c r="CPC178" s="7"/>
      <c r="CPD178" s="7"/>
      <c r="CPE178" s="7"/>
      <c r="CPF178" s="7"/>
      <c r="CPG178" s="7"/>
      <c r="CPH178" s="7"/>
      <c r="CPI178" s="7"/>
    </row>
    <row r="179" spans="1:2453" s="7" customFormat="1" ht="68.25" customHeight="1" x14ac:dyDescent="0.25">
      <c r="A179" s="49" t="s">
        <v>117</v>
      </c>
      <c r="B179" s="34" t="s">
        <v>118</v>
      </c>
      <c r="C179" s="35">
        <v>224640</v>
      </c>
      <c r="D179" s="35">
        <v>224640</v>
      </c>
      <c r="E179" s="35">
        <v>224640</v>
      </c>
    </row>
    <row r="180" spans="1:2453" ht="23.25" customHeight="1" x14ac:dyDescent="0.25">
      <c r="A180" s="30" t="s">
        <v>34</v>
      </c>
      <c r="B180" s="31" t="s">
        <v>35</v>
      </c>
      <c r="C180" s="32">
        <f>SUM(C181+C249+C253)</f>
        <v>285232224.84000003</v>
      </c>
      <c r="D180" s="32">
        <f>SUM(D181+D249+D253)</f>
        <v>248495665.63999999</v>
      </c>
      <c r="E180" s="32">
        <f>SUM(E181+E249+E253)</f>
        <v>234057533.44999999</v>
      </c>
    </row>
    <row r="181" spans="1:2453" ht="51.75" customHeight="1" x14ac:dyDescent="0.25">
      <c r="A181" s="30" t="s">
        <v>36</v>
      </c>
      <c r="B181" s="31" t="s">
        <v>37</v>
      </c>
      <c r="C181" s="32">
        <f>C182+C189+C217+C234</f>
        <v>285232224.84000003</v>
      </c>
      <c r="D181" s="32">
        <f>D182+D189+D217+D234</f>
        <v>248495665.63999999</v>
      </c>
      <c r="E181" s="32">
        <f>E182+E189+E217+E234</f>
        <v>234057533.44999999</v>
      </c>
    </row>
    <row r="182" spans="1:2453" ht="33.75" customHeight="1" x14ac:dyDescent="0.25">
      <c r="A182" s="30" t="s">
        <v>85</v>
      </c>
      <c r="B182" s="31" t="s">
        <v>62</v>
      </c>
      <c r="C182" s="35">
        <f t="shared" ref="C182" si="133">SUM(C183+C186)</f>
        <v>113910792.21000001</v>
      </c>
      <c r="D182" s="35">
        <f t="shared" ref="D182" si="134">SUM(D183+D186)</f>
        <v>97279900</v>
      </c>
      <c r="E182" s="35">
        <f t="shared" ref="E182" si="135">SUM(E183+E186)</f>
        <v>84965100</v>
      </c>
    </row>
    <row r="183" spans="1:2453" ht="36" customHeight="1" x14ac:dyDescent="0.25">
      <c r="A183" s="33" t="s">
        <v>279</v>
      </c>
      <c r="B183" s="34" t="s">
        <v>424</v>
      </c>
      <c r="C183" s="35">
        <f t="shared" ref="C183:E183" si="136">SUM(C184)</f>
        <v>95402100</v>
      </c>
      <c r="D183" s="35">
        <f t="shared" si="136"/>
        <v>97279900</v>
      </c>
      <c r="E183" s="35">
        <f t="shared" si="136"/>
        <v>84965100</v>
      </c>
    </row>
    <row r="184" spans="1:2453" ht="65.25" customHeight="1" x14ac:dyDescent="0.25">
      <c r="A184" s="33" t="s">
        <v>280</v>
      </c>
      <c r="B184" s="34" t="s">
        <v>425</v>
      </c>
      <c r="C184" s="35">
        <f t="shared" ref="C184:E184" si="137">SUM(C185)</f>
        <v>95402100</v>
      </c>
      <c r="D184" s="35">
        <f t="shared" si="137"/>
        <v>97279900</v>
      </c>
      <c r="E184" s="35">
        <f t="shared" si="137"/>
        <v>84965100</v>
      </c>
    </row>
    <row r="185" spans="1:2453" ht="49.5" customHeight="1" x14ac:dyDescent="0.25">
      <c r="A185" s="33" t="s">
        <v>86</v>
      </c>
      <c r="B185" s="34" t="s">
        <v>38</v>
      </c>
      <c r="C185" s="35">
        <v>95402100</v>
      </c>
      <c r="D185" s="35">
        <v>97279900</v>
      </c>
      <c r="E185" s="35">
        <v>84965100</v>
      </c>
    </row>
    <row r="186" spans="1:2453" ht="36.75" customHeight="1" x14ac:dyDescent="0.25">
      <c r="A186" s="33" t="s">
        <v>281</v>
      </c>
      <c r="B186" s="34" t="s">
        <v>426</v>
      </c>
      <c r="C186" s="35">
        <f t="shared" ref="C186:E186" si="138">SUM(C187)</f>
        <v>18508692.210000001</v>
      </c>
      <c r="D186" s="35">
        <f t="shared" si="138"/>
        <v>0</v>
      </c>
      <c r="E186" s="35">
        <f t="shared" si="138"/>
        <v>0</v>
      </c>
    </row>
    <row r="187" spans="1:2453" ht="50.25" customHeight="1" x14ac:dyDescent="0.25">
      <c r="A187" s="33" t="s">
        <v>282</v>
      </c>
      <c r="B187" s="34" t="s">
        <v>427</v>
      </c>
      <c r="C187" s="35">
        <f t="shared" ref="C187:E187" si="139">SUM(C188)</f>
        <v>18508692.210000001</v>
      </c>
      <c r="D187" s="35">
        <f t="shared" si="139"/>
        <v>0</v>
      </c>
      <c r="E187" s="35">
        <f t="shared" si="139"/>
        <v>0</v>
      </c>
    </row>
    <row r="188" spans="1:2453" ht="52.5" customHeight="1" x14ac:dyDescent="0.25">
      <c r="A188" s="33" t="s">
        <v>87</v>
      </c>
      <c r="B188" s="34" t="s">
        <v>427</v>
      </c>
      <c r="C188" s="35">
        <v>18508692.210000001</v>
      </c>
      <c r="D188" s="35">
        <v>0</v>
      </c>
      <c r="E188" s="35">
        <v>0</v>
      </c>
    </row>
    <row r="189" spans="1:2453" ht="49.5" customHeight="1" x14ac:dyDescent="0.25">
      <c r="A189" s="30" t="s">
        <v>88</v>
      </c>
      <c r="B189" s="31" t="s">
        <v>428</v>
      </c>
      <c r="C189" s="32">
        <f t="shared" ref="C189" si="140">SUM(C190+C193+C202+C208+C211+C214+C196+C199)</f>
        <v>21705509.460000001</v>
      </c>
      <c r="D189" s="32">
        <f>SUM(D190+D193+D202+D205+D208+D211+D214+D196+D199)</f>
        <v>15291444.75</v>
      </c>
      <c r="E189" s="32">
        <f>SUM(E190+E193+E202+E205+E208+E211+E214+E196+E199)</f>
        <v>13246447.75</v>
      </c>
    </row>
    <row r="190" spans="1:2453" ht="114.75" customHeight="1" x14ac:dyDescent="0.25">
      <c r="A190" s="33" t="s">
        <v>188</v>
      </c>
      <c r="B190" s="34" t="s">
        <v>429</v>
      </c>
      <c r="C190" s="35">
        <f t="shared" ref="C190:E190" si="141">SUM(C191)</f>
        <v>3843922.76</v>
      </c>
      <c r="D190" s="35">
        <f t="shared" si="141"/>
        <v>0</v>
      </c>
      <c r="E190" s="35">
        <f t="shared" si="141"/>
        <v>0</v>
      </c>
    </row>
    <row r="191" spans="1:2453" ht="129.75" customHeight="1" x14ac:dyDescent="0.25">
      <c r="A191" s="33" t="s">
        <v>283</v>
      </c>
      <c r="B191" s="34" t="s">
        <v>430</v>
      </c>
      <c r="C191" s="35">
        <f t="shared" ref="C191:E191" si="142">SUM(C192)</f>
        <v>3843922.76</v>
      </c>
      <c r="D191" s="35">
        <f t="shared" si="142"/>
        <v>0</v>
      </c>
      <c r="E191" s="35">
        <f t="shared" si="142"/>
        <v>0</v>
      </c>
    </row>
    <row r="192" spans="1:2453" ht="129" customHeight="1" x14ac:dyDescent="0.25">
      <c r="A192" s="33" t="s">
        <v>105</v>
      </c>
      <c r="B192" s="34" t="s">
        <v>430</v>
      </c>
      <c r="C192" s="35">
        <v>3843922.76</v>
      </c>
      <c r="D192" s="35">
        <v>0</v>
      </c>
      <c r="E192" s="35">
        <v>0</v>
      </c>
    </row>
    <row r="193" spans="1:5" ht="83.25" customHeight="1" x14ac:dyDescent="0.25">
      <c r="A193" s="33" t="s">
        <v>340</v>
      </c>
      <c r="B193" s="34" t="s">
        <v>431</v>
      </c>
      <c r="C193" s="35">
        <f t="shared" ref="C193:E193" si="143">C194</f>
        <v>2408919.2000000002</v>
      </c>
      <c r="D193" s="35">
        <f t="shared" si="143"/>
        <v>2363292.9300000002</v>
      </c>
      <c r="E193" s="35">
        <f t="shared" si="143"/>
        <v>0</v>
      </c>
    </row>
    <row r="194" spans="1:5" ht="81" customHeight="1" x14ac:dyDescent="0.25">
      <c r="A194" s="33" t="s">
        <v>338</v>
      </c>
      <c r="B194" s="34" t="s">
        <v>432</v>
      </c>
      <c r="C194" s="35">
        <f t="shared" ref="C194:E194" si="144">C195</f>
        <v>2408919.2000000002</v>
      </c>
      <c r="D194" s="35">
        <f t="shared" si="144"/>
        <v>2363292.9300000002</v>
      </c>
      <c r="E194" s="35">
        <f t="shared" si="144"/>
        <v>0</v>
      </c>
    </row>
    <row r="195" spans="1:5" ht="78.75" customHeight="1" x14ac:dyDescent="0.25">
      <c r="A195" s="33" t="s">
        <v>339</v>
      </c>
      <c r="B195" s="34" t="s">
        <v>432</v>
      </c>
      <c r="C195" s="35">
        <v>2408919.2000000002</v>
      </c>
      <c r="D195" s="35">
        <v>2363292.9300000002</v>
      </c>
      <c r="E195" s="35"/>
    </row>
    <row r="196" spans="1:5" ht="127.5" hidden="1" customHeight="1" x14ac:dyDescent="0.25">
      <c r="A196" s="33" t="s">
        <v>343</v>
      </c>
      <c r="B196" s="34" t="s">
        <v>433</v>
      </c>
      <c r="C196" s="35">
        <f t="shared" ref="C196:E196" si="145">C197</f>
        <v>0</v>
      </c>
      <c r="D196" s="35">
        <f t="shared" si="145"/>
        <v>0</v>
      </c>
      <c r="E196" s="35">
        <f t="shared" si="145"/>
        <v>0</v>
      </c>
    </row>
    <row r="197" spans="1:5" ht="85.5" hidden="1" customHeight="1" x14ac:dyDescent="0.25">
      <c r="A197" s="33" t="s">
        <v>341</v>
      </c>
      <c r="B197" s="34" t="s">
        <v>365</v>
      </c>
      <c r="C197" s="35">
        <f t="shared" ref="C197:E197" si="146">C198</f>
        <v>0</v>
      </c>
      <c r="D197" s="35">
        <f t="shared" si="146"/>
        <v>0</v>
      </c>
      <c r="E197" s="35">
        <f t="shared" si="146"/>
        <v>0</v>
      </c>
    </row>
    <row r="198" spans="1:5" ht="126.75" hidden="1" customHeight="1" x14ac:dyDescent="0.25">
      <c r="A198" s="33" t="s">
        <v>342</v>
      </c>
      <c r="B198" s="34" t="s">
        <v>365</v>
      </c>
      <c r="C198" s="35">
        <v>0</v>
      </c>
      <c r="D198" s="35">
        <v>0</v>
      </c>
      <c r="E198" s="35">
        <v>0</v>
      </c>
    </row>
    <row r="199" spans="1:5" ht="79.5" hidden="1" customHeight="1" x14ac:dyDescent="0.25">
      <c r="A199" s="33" t="s">
        <v>346</v>
      </c>
      <c r="B199" s="34" t="s">
        <v>366</v>
      </c>
      <c r="C199" s="35">
        <f t="shared" ref="C199:E199" si="147">C200</f>
        <v>0</v>
      </c>
      <c r="D199" s="35">
        <f t="shared" si="147"/>
        <v>0</v>
      </c>
      <c r="E199" s="35">
        <f t="shared" si="147"/>
        <v>0</v>
      </c>
    </row>
    <row r="200" spans="1:5" ht="65.25" hidden="1" customHeight="1" x14ac:dyDescent="0.25">
      <c r="A200" s="33" t="s">
        <v>344</v>
      </c>
      <c r="B200" s="34" t="s">
        <v>367</v>
      </c>
      <c r="C200" s="35">
        <f t="shared" ref="C200:E200" si="148">C201</f>
        <v>0</v>
      </c>
      <c r="D200" s="35">
        <f t="shared" si="148"/>
        <v>0</v>
      </c>
      <c r="E200" s="35">
        <f t="shared" si="148"/>
        <v>0</v>
      </c>
    </row>
    <row r="201" spans="1:5" ht="79.5" hidden="1" customHeight="1" x14ac:dyDescent="0.25">
      <c r="A201" s="33" t="s">
        <v>345</v>
      </c>
      <c r="B201" s="34" t="s">
        <v>367</v>
      </c>
      <c r="C201" s="35">
        <v>0</v>
      </c>
      <c r="D201" s="35">
        <v>0</v>
      </c>
      <c r="E201" s="35"/>
    </row>
    <row r="202" spans="1:5" ht="87.75" customHeight="1" x14ac:dyDescent="0.25">
      <c r="A202" s="33" t="s">
        <v>310</v>
      </c>
      <c r="B202" s="34" t="s">
        <v>311</v>
      </c>
      <c r="C202" s="35">
        <f t="shared" ref="C202:E202" si="149">SUM(C203)</f>
        <v>10210679</v>
      </c>
      <c r="D202" s="35">
        <f t="shared" si="149"/>
        <v>10619171</v>
      </c>
      <c r="E202" s="35">
        <f t="shared" si="149"/>
        <v>10917435</v>
      </c>
    </row>
    <row r="203" spans="1:5" ht="99" customHeight="1" x14ac:dyDescent="0.25">
      <c r="A203" s="33" t="s">
        <v>312</v>
      </c>
      <c r="B203" s="34" t="s">
        <v>313</v>
      </c>
      <c r="C203" s="35">
        <f t="shared" ref="C203:E203" si="150">SUM(C204)</f>
        <v>10210679</v>
      </c>
      <c r="D203" s="35">
        <f t="shared" si="150"/>
        <v>10619171</v>
      </c>
      <c r="E203" s="35">
        <f t="shared" si="150"/>
        <v>10917435</v>
      </c>
    </row>
    <row r="204" spans="1:5" ht="97.5" customHeight="1" x14ac:dyDescent="0.25">
      <c r="A204" s="33" t="s">
        <v>314</v>
      </c>
      <c r="B204" s="34" t="s">
        <v>434</v>
      </c>
      <c r="C204" s="35">
        <v>10210679</v>
      </c>
      <c r="D204" s="35">
        <v>10619171</v>
      </c>
      <c r="E204" s="35">
        <v>10917435</v>
      </c>
    </row>
    <row r="205" spans="1:5" ht="84" customHeight="1" x14ac:dyDescent="0.25">
      <c r="A205" s="33" t="s">
        <v>349</v>
      </c>
      <c r="B205" s="34" t="s">
        <v>435</v>
      </c>
      <c r="C205" s="35">
        <v>0</v>
      </c>
      <c r="D205" s="35">
        <f>SUM(D206)</f>
        <v>273605.2</v>
      </c>
      <c r="E205" s="35">
        <f>SUM(E206)</f>
        <v>272915.40000000002</v>
      </c>
    </row>
    <row r="206" spans="1:5" ht="98.25" customHeight="1" x14ac:dyDescent="0.25">
      <c r="A206" s="33" t="s">
        <v>347</v>
      </c>
      <c r="B206" s="34" t="s">
        <v>436</v>
      </c>
      <c r="C206" s="35">
        <v>0</v>
      </c>
      <c r="D206" s="35">
        <f>SUM(D207)</f>
        <v>273605.2</v>
      </c>
      <c r="E206" s="35">
        <f>SUM(E207)</f>
        <v>272915.40000000002</v>
      </c>
    </row>
    <row r="207" spans="1:5" ht="101.25" customHeight="1" x14ac:dyDescent="0.25">
      <c r="A207" s="33" t="s">
        <v>348</v>
      </c>
      <c r="B207" s="34" t="s">
        <v>436</v>
      </c>
      <c r="C207" s="35">
        <v>0</v>
      </c>
      <c r="D207" s="35">
        <v>273605.2</v>
      </c>
      <c r="E207" s="35">
        <v>272915.40000000002</v>
      </c>
    </row>
    <row r="208" spans="1:5" ht="53.25" hidden="1" customHeight="1" x14ac:dyDescent="0.25">
      <c r="A208" s="33" t="s">
        <v>331</v>
      </c>
      <c r="B208" s="34" t="s">
        <v>332</v>
      </c>
      <c r="C208" s="35">
        <v>0</v>
      </c>
      <c r="D208" s="35">
        <v>0</v>
      </c>
      <c r="E208" s="35">
        <v>0</v>
      </c>
    </row>
    <row r="209" spans="1:5" ht="66.75" hidden="1" customHeight="1" x14ac:dyDescent="0.25">
      <c r="A209" s="33" t="s">
        <v>330</v>
      </c>
      <c r="B209" s="34" t="s">
        <v>329</v>
      </c>
      <c r="C209" s="35">
        <v>0</v>
      </c>
      <c r="D209" s="35">
        <v>0</v>
      </c>
      <c r="E209" s="35">
        <v>0</v>
      </c>
    </row>
    <row r="210" spans="1:5" ht="58.5" hidden="1" customHeight="1" x14ac:dyDescent="0.25">
      <c r="A210" s="33" t="s">
        <v>328</v>
      </c>
      <c r="B210" s="34" t="s">
        <v>329</v>
      </c>
      <c r="C210" s="35">
        <v>0</v>
      </c>
      <c r="D210" s="35">
        <v>0</v>
      </c>
      <c r="E210" s="35">
        <v>0</v>
      </c>
    </row>
    <row r="211" spans="1:5" ht="58.5" hidden="1" customHeight="1" x14ac:dyDescent="0.25">
      <c r="A211" s="33" t="s">
        <v>336</v>
      </c>
      <c r="B211" s="34" t="s">
        <v>337</v>
      </c>
      <c r="C211" s="35">
        <v>0</v>
      </c>
      <c r="D211" s="35">
        <v>0</v>
      </c>
      <c r="E211" s="35">
        <v>0</v>
      </c>
    </row>
    <row r="212" spans="1:5" ht="58.5" hidden="1" customHeight="1" x14ac:dyDescent="0.25">
      <c r="A212" s="33" t="s">
        <v>335</v>
      </c>
      <c r="B212" s="34" t="s">
        <v>333</v>
      </c>
      <c r="C212" s="35">
        <v>0</v>
      </c>
      <c r="D212" s="35">
        <v>0</v>
      </c>
      <c r="E212" s="35">
        <v>0</v>
      </c>
    </row>
    <row r="213" spans="1:5" ht="58.5" hidden="1" customHeight="1" x14ac:dyDescent="0.25">
      <c r="A213" s="33" t="s">
        <v>334</v>
      </c>
      <c r="B213" s="34" t="s">
        <v>333</v>
      </c>
      <c r="C213" s="35">
        <v>0</v>
      </c>
      <c r="D213" s="35">
        <v>0</v>
      </c>
      <c r="E213" s="35">
        <v>0</v>
      </c>
    </row>
    <row r="214" spans="1:5" ht="35.25" customHeight="1" x14ac:dyDescent="0.25">
      <c r="A214" s="33" t="s">
        <v>189</v>
      </c>
      <c r="B214" s="34" t="s">
        <v>190</v>
      </c>
      <c r="C214" s="35">
        <f t="shared" ref="C214:E214" si="151">SUM(C215)</f>
        <v>5241988.5</v>
      </c>
      <c r="D214" s="35">
        <f t="shared" si="151"/>
        <v>2035375.62</v>
      </c>
      <c r="E214" s="35">
        <f t="shared" si="151"/>
        <v>2056097.35</v>
      </c>
    </row>
    <row r="215" spans="1:5" ht="33" customHeight="1" x14ac:dyDescent="0.25">
      <c r="A215" s="33" t="s">
        <v>223</v>
      </c>
      <c r="B215" s="34" t="s">
        <v>63</v>
      </c>
      <c r="C215" s="35">
        <f t="shared" ref="C215:E215" si="152">SUM(C216)</f>
        <v>5241988.5</v>
      </c>
      <c r="D215" s="35">
        <f t="shared" si="152"/>
        <v>2035375.62</v>
      </c>
      <c r="E215" s="35">
        <f t="shared" si="152"/>
        <v>2056097.35</v>
      </c>
    </row>
    <row r="216" spans="1:5" ht="35.25" customHeight="1" x14ac:dyDescent="0.25">
      <c r="A216" s="33" t="s">
        <v>90</v>
      </c>
      <c r="B216" s="34" t="s">
        <v>63</v>
      </c>
      <c r="C216" s="35">
        <f>465463.56+2186196+544725.4+651000+1364603.54+30000</f>
        <v>5241988.5</v>
      </c>
      <c r="D216" s="35">
        <f>651000+1384375.62</f>
        <v>2035375.62</v>
      </c>
      <c r="E216" s="35">
        <f>651000+1405097.35</f>
        <v>2056097.35</v>
      </c>
    </row>
    <row r="217" spans="1:5" ht="33.75" customHeight="1" x14ac:dyDescent="0.25">
      <c r="A217" s="30" t="s">
        <v>91</v>
      </c>
      <c r="B217" s="31" t="s">
        <v>64</v>
      </c>
      <c r="C217" s="32">
        <f t="shared" ref="C217:D217" si="153">SUM(C219+C222+C225+C228+C231)</f>
        <v>135137227.36000001</v>
      </c>
      <c r="D217" s="32">
        <f t="shared" si="153"/>
        <v>128581040.89</v>
      </c>
      <c r="E217" s="32">
        <f t="shared" ref="E217" si="154">SUM(E219+E222+E225+E228+E231)</f>
        <v>128580825.7</v>
      </c>
    </row>
    <row r="218" spans="1:5" ht="93" hidden="1" customHeight="1" x14ac:dyDescent="0.25">
      <c r="A218" s="33" t="s">
        <v>39</v>
      </c>
      <c r="B218" s="34" t="s">
        <v>40</v>
      </c>
      <c r="C218" s="35"/>
      <c r="D218" s="35"/>
      <c r="E218" s="35"/>
    </row>
    <row r="219" spans="1:5" ht="51" customHeight="1" x14ac:dyDescent="0.25">
      <c r="A219" s="33" t="s">
        <v>284</v>
      </c>
      <c r="B219" s="34" t="s">
        <v>437</v>
      </c>
      <c r="C219" s="35">
        <f t="shared" ref="C219:E219" si="155">SUM(C220)</f>
        <v>3150921.65</v>
      </c>
      <c r="D219" s="35">
        <f t="shared" si="155"/>
        <v>2893796.15</v>
      </c>
      <c r="E219" s="35">
        <f t="shared" si="155"/>
        <v>2893796.15</v>
      </c>
    </row>
    <row r="220" spans="1:5" ht="63.75" customHeight="1" x14ac:dyDescent="0.25">
      <c r="A220" s="33" t="s">
        <v>285</v>
      </c>
      <c r="B220" s="34" t="s">
        <v>41</v>
      </c>
      <c r="C220" s="35">
        <f t="shared" ref="C220:E220" si="156">SUM(C221)</f>
        <v>3150921.65</v>
      </c>
      <c r="D220" s="35">
        <f t="shared" si="156"/>
        <v>2893796.15</v>
      </c>
      <c r="E220" s="35">
        <f t="shared" si="156"/>
        <v>2893796.15</v>
      </c>
    </row>
    <row r="221" spans="1:5" ht="66.75" customHeight="1" x14ac:dyDescent="0.25">
      <c r="A221" s="33" t="s">
        <v>89</v>
      </c>
      <c r="B221" s="34" t="s">
        <v>41</v>
      </c>
      <c r="C221" s="35">
        <f>572107+1978244.77+52080+11547+470550.03+66392.85</f>
        <v>3150921.65</v>
      </c>
      <c r="D221" s="35">
        <f>562379+1832091.9+52080+11669+411331+24245.25</f>
        <v>2893796.15</v>
      </c>
      <c r="E221" s="35">
        <f>562379+1832091.9+52080+11669+411331+24245.25</f>
        <v>2893796.15</v>
      </c>
    </row>
    <row r="222" spans="1:5" ht="97.5" customHeight="1" x14ac:dyDescent="0.25">
      <c r="A222" s="33" t="s">
        <v>286</v>
      </c>
      <c r="B222" s="34" t="s">
        <v>438</v>
      </c>
      <c r="C222" s="35">
        <f t="shared" ref="C222:E222" si="157">SUM(C223)</f>
        <v>944222.4</v>
      </c>
      <c r="D222" s="35">
        <f t="shared" si="157"/>
        <v>1888444.8</v>
      </c>
      <c r="E222" s="35">
        <f t="shared" si="157"/>
        <v>1888444.8</v>
      </c>
    </row>
    <row r="223" spans="1:5" ht="98.25" customHeight="1" x14ac:dyDescent="0.25">
      <c r="A223" s="33" t="s">
        <v>287</v>
      </c>
      <c r="B223" s="34" t="s">
        <v>439</v>
      </c>
      <c r="C223" s="35">
        <f t="shared" ref="C223:E223" si="158">SUM(C224)</f>
        <v>944222.4</v>
      </c>
      <c r="D223" s="35">
        <f t="shared" si="158"/>
        <v>1888444.8</v>
      </c>
      <c r="E223" s="35">
        <f t="shared" si="158"/>
        <v>1888444.8</v>
      </c>
    </row>
    <row r="224" spans="1:5" ht="110.25" x14ac:dyDescent="0.25">
      <c r="A224" s="33" t="s">
        <v>92</v>
      </c>
      <c r="B224" s="34" t="s">
        <v>77</v>
      </c>
      <c r="C224" s="35">
        <v>944222.4</v>
      </c>
      <c r="D224" s="35">
        <v>1888444.8</v>
      </c>
      <c r="E224" s="35">
        <v>1888444.8</v>
      </c>
    </row>
    <row r="225" spans="1:5" ht="85.5" customHeight="1" x14ac:dyDescent="0.25">
      <c r="A225" s="33" t="s">
        <v>288</v>
      </c>
      <c r="B225" s="34" t="s">
        <v>440</v>
      </c>
      <c r="C225" s="35">
        <f t="shared" ref="C225:E225" si="159">SUM(C226)</f>
        <v>35345.31</v>
      </c>
      <c r="D225" s="35">
        <f t="shared" si="159"/>
        <v>2108.94</v>
      </c>
      <c r="E225" s="35">
        <f t="shared" si="159"/>
        <v>1893.75</v>
      </c>
    </row>
    <row r="226" spans="1:5" ht="99" customHeight="1" x14ac:dyDescent="0.25">
      <c r="A226" s="33" t="s">
        <v>289</v>
      </c>
      <c r="B226" s="34" t="s">
        <v>441</v>
      </c>
      <c r="C226" s="35">
        <f t="shared" ref="C226:E226" si="160">SUM(C227)</f>
        <v>35345.31</v>
      </c>
      <c r="D226" s="35">
        <f t="shared" si="160"/>
        <v>2108.94</v>
      </c>
      <c r="E226" s="35">
        <f t="shared" si="160"/>
        <v>1893.75</v>
      </c>
    </row>
    <row r="227" spans="1:5" ht="95.25" customHeight="1" x14ac:dyDescent="0.25">
      <c r="A227" s="33" t="s">
        <v>93</v>
      </c>
      <c r="B227" s="34" t="s">
        <v>442</v>
      </c>
      <c r="C227" s="35">
        <v>35345.31</v>
      </c>
      <c r="D227" s="35">
        <v>2108.94</v>
      </c>
      <c r="E227" s="35">
        <v>1893.75</v>
      </c>
    </row>
    <row r="228" spans="1:5" ht="50.25" hidden="1" customHeight="1" x14ac:dyDescent="0.25">
      <c r="A228" s="33" t="s">
        <v>315</v>
      </c>
      <c r="B228" s="34" t="s">
        <v>316</v>
      </c>
      <c r="C228" s="35">
        <f t="shared" ref="C228:E229" si="161">SUM(C229)</f>
        <v>0</v>
      </c>
      <c r="D228" s="35">
        <f t="shared" si="161"/>
        <v>0</v>
      </c>
      <c r="E228" s="35">
        <f t="shared" si="161"/>
        <v>0</v>
      </c>
    </row>
    <row r="229" spans="1:5" ht="33" hidden="1" customHeight="1" x14ac:dyDescent="0.25">
      <c r="A229" s="33" t="s">
        <v>317</v>
      </c>
      <c r="B229" s="34" t="s">
        <v>318</v>
      </c>
      <c r="C229" s="35">
        <f t="shared" si="161"/>
        <v>0</v>
      </c>
      <c r="D229" s="35">
        <f t="shared" si="161"/>
        <v>0</v>
      </c>
      <c r="E229" s="35">
        <f t="shared" si="161"/>
        <v>0</v>
      </c>
    </row>
    <row r="230" spans="1:5" ht="48.75" hidden="1" customHeight="1" x14ac:dyDescent="0.25">
      <c r="A230" s="33" t="s">
        <v>319</v>
      </c>
      <c r="B230" s="34" t="s">
        <v>318</v>
      </c>
      <c r="C230" s="35">
        <v>0</v>
      </c>
      <c r="D230" s="35">
        <v>0</v>
      </c>
      <c r="E230" s="35">
        <v>0</v>
      </c>
    </row>
    <row r="231" spans="1:5" ht="27.75" customHeight="1" x14ac:dyDescent="0.25">
      <c r="A231" s="33" t="s">
        <v>290</v>
      </c>
      <c r="B231" s="34" t="s">
        <v>443</v>
      </c>
      <c r="C231" s="35">
        <f t="shared" ref="C231:E231" si="162">SUM(C232)</f>
        <v>131006738</v>
      </c>
      <c r="D231" s="35">
        <f t="shared" si="162"/>
        <v>123796691</v>
      </c>
      <c r="E231" s="35">
        <f t="shared" si="162"/>
        <v>123796691</v>
      </c>
    </row>
    <row r="232" spans="1:5" ht="35.25" customHeight="1" x14ac:dyDescent="0.25">
      <c r="A232" s="33" t="s">
        <v>291</v>
      </c>
      <c r="B232" s="34" t="s">
        <v>42</v>
      </c>
      <c r="C232" s="35">
        <f t="shared" ref="C232:E232" si="163">SUM(C233)</f>
        <v>131006738</v>
      </c>
      <c r="D232" s="35">
        <f t="shared" si="163"/>
        <v>123796691</v>
      </c>
      <c r="E232" s="35">
        <f t="shared" si="163"/>
        <v>123796691</v>
      </c>
    </row>
    <row r="233" spans="1:5" ht="33" customHeight="1" x14ac:dyDescent="0.25">
      <c r="A233" s="33" t="s">
        <v>95</v>
      </c>
      <c r="B233" s="34" t="s">
        <v>42</v>
      </c>
      <c r="C233" s="35">
        <f>58481857+70791307.5+1733573.5</f>
        <v>131006738</v>
      </c>
      <c r="D233" s="35">
        <f>58359876+64036938+1399877</f>
        <v>123796691</v>
      </c>
      <c r="E233" s="35">
        <f>58359876+64036938+1399877</f>
        <v>123796691</v>
      </c>
    </row>
    <row r="234" spans="1:5" ht="32.25" customHeight="1" x14ac:dyDescent="0.25">
      <c r="A234" s="30" t="s">
        <v>220</v>
      </c>
      <c r="B234" s="31" t="s">
        <v>49</v>
      </c>
      <c r="C234" s="32">
        <f t="shared" ref="C234:D234" si="164">SUM(C236+C238+C241)</f>
        <v>14478695.810000001</v>
      </c>
      <c r="D234" s="32">
        <f t="shared" si="164"/>
        <v>7343280</v>
      </c>
      <c r="E234" s="32">
        <f t="shared" ref="E234" si="165">SUM(E236+E238+E241)</f>
        <v>7265160</v>
      </c>
    </row>
    <row r="235" spans="1:5" ht="92.25" customHeight="1" x14ac:dyDescent="0.25">
      <c r="A235" s="33" t="s">
        <v>309</v>
      </c>
      <c r="B235" s="34" t="s">
        <v>444</v>
      </c>
      <c r="C235" s="35">
        <f t="shared" ref="C235:E235" si="166">SUM(C236)</f>
        <v>804341.23</v>
      </c>
      <c r="D235" s="35">
        <f t="shared" si="166"/>
        <v>0</v>
      </c>
      <c r="E235" s="35">
        <f t="shared" si="166"/>
        <v>0</v>
      </c>
    </row>
    <row r="236" spans="1:5" ht="102" customHeight="1" x14ac:dyDescent="0.25">
      <c r="A236" s="33" t="s">
        <v>292</v>
      </c>
      <c r="B236" s="34" t="s">
        <v>50</v>
      </c>
      <c r="C236" s="35">
        <f t="shared" ref="C236:E236" si="167">SUM(C237)</f>
        <v>804341.23</v>
      </c>
      <c r="D236" s="35">
        <f t="shared" si="167"/>
        <v>0</v>
      </c>
      <c r="E236" s="35">
        <f t="shared" si="167"/>
        <v>0</v>
      </c>
    </row>
    <row r="237" spans="1:5" ht="105" customHeight="1" x14ac:dyDescent="0.25">
      <c r="A237" s="33" t="s">
        <v>94</v>
      </c>
      <c r="B237" s="34" t="s">
        <v>50</v>
      </c>
      <c r="C237" s="35">
        <v>804341.23</v>
      </c>
      <c r="D237" s="35">
        <v>0</v>
      </c>
      <c r="E237" s="35">
        <v>0</v>
      </c>
    </row>
    <row r="238" spans="1:5" ht="97.5" customHeight="1" x14ac:dyDescent="0.25">
      <c r="A238" s="33" t="s">
        <v>218</v>
      </c>
      <c r="B238" s="34" t="s">
        <v>445</v>
      </c>
      <c r="C238" s="35">
        <f t="shared" ref="C238:E238" si="168">SUM(C239)</f>
        <v>7343280</v>
      </c>
      <c r="D238" s="35">
        <f t="shared" si="168"/>
        <v>7343280</v>
      </c>
      <c r="E238" s="35">
        <f t="shared" si="168"/>
        <v>7265160</v>
      </c>
    </row>
    <row r="239" spans="1:5" ht="99.75" customHeight="1" x14ac:dyDescent="0.25">
      <c r="A239" s="33" t="s">
        <v>221</v>
      </c>
      <c r="B239" s="34" t="s">
        <v>217</v>
      </c>
      <c r="C239" s="35">
        <f t="shared" ref="C239:E239" si="169">SUM(C240)</f>
        <v>7343280</v>
      </c>
      <c r="D239" s="35">
        <f t="shared" si="169"/>
        <v>7343280</v>
      </c>
      <c r="E239" s="35">
        <f t="shared" si="169"/>
        <v>7265160</v>
      </c>
    </row>
    <row r="240" spans="1:5" ht="101.25" customHeight="1" x14ac:dyDescent="0.25">
      <c r="A240" s="33" t="s">
        <v>216</v>
      </c>
      <c r="B240" s="34" t="s">
        <v>217</v>
      </c>
      <c r="C240" s="35">
        <v>7343280</v>
      </c>
      <c r="D240" s="35">
        <v>7343280</v>
      </c>
      <c r="E240" s="35">
        <v>7265160</v>
      </c>
    </row>
    <row r="241" spans="1:5" ht="50.25" customHeight="1" x14ac:dyDescent="0.25">
      <c r="A241" s="33" t="s">
        <v>222</v>
      </c>
      <c r="B241" s="34" t="s">
        <v>446</v>
      </c>
      <c r="C241" s="35">
        <f t="shared" ref="C241:E241" si="170">SUM(C242)</f>
        <v>6331074.5800000001</v>
      </c>
      <c r="D241" s="35">
        <f t="shared" si="170"/>
        <v>0</v>
      </c>
      <c r="E241" s="35">
        <f t="shared" si="170"/>
        <v>0</v>
      </c>
    </row>
    <row r="242" spans="1:5" ht="69.75" customHeight="1" x14ac:dyDescent="0.25">
      <c r="A242" s="33" t="s">
        <v>219</v>
      </c>
      <c r="B242" s="37" t="s">
        <v>131</v>
      </c>
      <c r="C242" s="35">
        <f t="shared" ref="C242:E242" si="171">SUM(C243)</f>
        <v>6331074.5800000001</v>
      </c>
      <c r="D242" s="35">
        <f t="shared" si="171"/>
        <v>0</v>
      </c>
      <c r="E242" s="35">
        <f t="shared" si="171"/>
        <v>0</v>
      </c>
    </row>
    <row r="243" spans="1:5" ht="69.75" customHeight="1" x14ac:dyDescent="0.25">
      <c r="A243" s="43" t="s">
        <v>130</v>
      </c>
      <c r="B243" s="37" t="s">
        <v>131</v>
      </c>
      <c r="C243" s="35">
        <v>6331074.5800000001</v>
      </c>
      <c r="D243" s="35">
        <v>0</v>
      </c>
      <c r="E243" s="35">
        <v>0</v>
      </c>
    </row>
    <row r="244" spans="1:5" ht="99" hidden="1" customHeight="1" x14ac:dyDescent="0.25">
      <c r="A244" s="43" t="s">
        <v>353</v>
      </c>
      <c r="B244" s="50" t="s">
        <v>131</v>
      </c>
      <c r="C244" s="35">
        <v>0</v>
      </c>
      <c r="D244" s="35">
        <v>0</v>
      </c>
      <c r="E244" s="35">
        <v>0</v>
      </c>
    </row>
    <row r="245" spans="1:5" ht="0.75" hidden="1" customHeight="1" x14ac:dyDescent="0.25">
      <c r="A245" s="36" t="s">
        <v>357</v>
      </c>
      <c r="B245" s="51" t="s">
        <v>358</v>
      </c>
      <c r="C245" s="35">
        <v>0</v>
      </c>
      <c r="D245" s="35">
        <v>0</v>
      </c>
      <c r="E245" s="35">
        <v>0</v>
      </c>
    </row>
    <row r="246" spans="1:5" ht="89.25" hidden="1" customHeight="1" x14ac:dyDescent="0.25">
      <c r="A246" s="36" t="s">
        <v>359</v>
      </c>
      <c r="B246" s="52" t="s">
        <v>360</v>
      </c>
      <c r="C246" s="35">
        <v>0</v>
      </c>
      <c r="D246" s="35">
        <v>0</v>
      </c>
      <c r="E246" s="35">
        <v>0</v>
      </c>
    </row>
    <row r="247" spans="1:5" ht="110.25" hidden="1" customHeight="1" x14ac:dyDescent="0.25">
      <c r="A247" s="36" t="s">
        <v>361</v>
      </c>
      <c r="B247" s="52" t="s">
        <v>360</v>
      </c>
      <c r="C247" s="35">
        <v>0</v>
      </c>
      <c r="D247" s="35">
        <v>0</v>
      </c>
      <c r="E247" s="35">
        <v>0</v>
      </c>
    </row>
    <row r="248" spans="1:5" ht="90.75" hidden="1" customHeight="1" x14ac:dyDescent="0.25">
      <c r="A248" s="36" t="s">
        <v>362</v>
      </c>
      <c r="B248" s="52" t="s">
        <v>360</v>
      </c>
      <c r="C248" s="35">
        <v>0</v>
      </c>
      <c r="D248" s="35">
        <v>0</v>
      </c>
      <c r="E248" s="35">
        <v>0</v>
      </c>
    </row>
    <row r="249" spans="1:5" ht="93" hidden="1" customHeight="1" x14ac:dyDescent="0.25">
      <c r="A249" s="30" t="s">
        <v>59</v>
      </c>
      <c r="B249" s="53" t="s">
        <v>293</v>
      </c>
      <c r="C249" s="35">
        <f t="shared" ref="C249" si="172">SUM(C251)</f>
        <v>0</v>
      </c>
      <c r="D249" s="35">
        <f t="shared" ref="D249" si="173">SUM(D251)</f>
        <v>0</v>
      </c>
      <c r="E249" s="35">
        <f t="shared" ref="E249" si="174">SUM(E251)</f>
        <v>0</v>
      </c>
    </row>
    <row r="250" spans="1:5" ht="111" hidden="1" customHeight="1" x14ac:dyDescent="0.25">
      <c r="A250" s="33" t="s">
        <v>57</v>
      </c>
      <c r="B250" s="54" t="s">
        <v>58</v>
      </c>
      <c r="C250" s="48"/>
      <c r="D250" s="48"/>
      <c r="E250" s="48"/>
    </row>
    <row r="251" spans="1:5" ht="112.5" hidden="1" customHeight="1" x14ac:dyDescent="0.25">
      <c r="A251" s="33" t="s">
        <v>295</v>
      </c>
      <c r="B251" s="54" t="s">
        <v>294</v>
      </c>
      <c r="C251" s="35">
        <f t="shared" ref="C251:E251" si="175">SUM(C252)</f>
        <v>0</v>
      </c>
      <c r="D251" s="35">
        <f t="shared" si="175"/>
        <v>0</v>
      </c>
      <c r="E251" s="35">
        <f t="shared" si="175"/>
        <v>0</v>
      </c>
    </row>
    <row r="252" spans="1:5" ht="84" hidden="1" customHeight="1" x14ac:dyDescent="0.25">
      <c r="A252" s="33" t="s">
        <v>119</v>
      </c>
      <c r="B252" s="54" t="s">
        <v>294</v>
      </c>
      <c r="C252" s="35">
        <v>0</v>
      </c>
      <c r="D252" s="35">
        <v>0</v>
      </c>
      <c r="E252" s="35">
        <v>0</v>
      </c>
    </row>
    <row r="253" spans="1:5" ht="99.75" hidden="1" customHeight="1" x14ac:dyDescent="0.25">
      <c r="A253" s="30" t="s">
        <v>54</v>
      </c>
      <c r="B253" s="53" t="s">
        <v>53</v>
      </c>
      <c r="C253" s="35">
        <f t="shared" ref="C253:E253" si="176">SUM(C254)</f>
        <v>0</v>
      </c>
      <c r="D253" s="35">
        <f t="shared" si="176"/>
        <v>0</v>
      </c>
      <c r="E253" s="35">
        <f t="shared" si="176"/>
        <v>0</v>
      </c>
    </row>
    <row r="254" spans="1:5" ht="87" hidden="1" customHeight="1" x14ac:dyDescent="0.25">
      <c r="A254" s="33" t="s">
        <v>297</v>
      </c>
      <c r="B254" s="54" t="s">
        <v>296</v>
      </c>
      <c r="C254" s="35">
        <f t="shared" ref="C254:E254" si="177">SUM(C255)</f>
        <v>0</v>
      </c>
      <c r="D254" s="35">
        <f t="shared" si="177"/>
        <v>0</v>
      </c>
      <c r="E254" s="35">
        <f t="shared" si="177"/>
        <v>0</v>
      </c>
    </row>
    <row r="255" spans="1:5" ht="74.25" hidden="1" customHeight="1" x14ac:dyDescent="0.25">
      <c r="A255" s="33" t="s">
        <v>122</v>
      </c>
      <c r="B255" s="54" t="s">
        <v>121</v>
      </c>
      <c r="C255" s="35">
        <v>0</v>
      </c>
      <c r="D255" s="35">
        <v>0</v>
      </c>
      <c r="E255" s="35">
        <v>0</v>
      </c>
    </row>
    <row r="256" spans="1:5" ht="15.75" x14ac:dyDescent="0.25">
      <c r="A256" s="55" t="s">
        <v>43</v>
      </c>
      <c r="B256" s="53"/>
      <c r="C256" s="38">
        <f>C9+C180</f>
        <v>391295311.76000005</v>
      </c>
      <c r="D256" s="38">
        <f>D9+D180</f>
        <v>347858782.56</v>
      </c>
      <c r="E256" s="38">
        <f>E9+E180</f>
        <v>333844043.37</v>
      </c>
    </row>
    <row r="257" spans="1:4" ht="15.75" x14ac:dyDescent="0.25">
      <c r="A257" s="2"/>
      <c r="B257" s="3"/>
      <c r="C257" s="8"/>
      <c r="D257" s="5"/>
    </row>
    <row r="258" spans="1:4" ht="15.75" x14ac:dyDescent="0.25">
      <c r="A258" s="2"/>
      <c r="B258" s="3"/>
      <c r="C258" s="4"/>
    </row>
    <row r="259" spans="1:4" ht="15.75" x14ac:dyDescent="0.25">
      <c r="A259" s="2"/>
      <c r="B259" s="3"/>
      <c r="C259" s="4"/>
    </row>
    <row r="260" spans="1:4" x14ac:dyDescent="0.25">
      <c r="C260" s="5"/>
      <c r="D260" s="5"/>
    </row>
    <row r="262" spans="1:4" x14ac:dyDescent="0.25">
      <c r="C262" s="5"/>
    </row>
    <row r="263" spans="1:4" x14ac:dyDescent="0.25">
      <c r="C263" s="5"/>
      <c r="D263" s="5"/>
    </row>
  </sheetData>
  <mergeCells count="11">
    <mergeCell ref="C1:E1"/>
    <mergeCell ref="E6:E8"/>
    <mergeCell ref="D6:D8"/>
    <mergeCell ref="A6:A8"/>
    <mergeCell ref="B6:B8"/>
    <mergeCell ref="C6:C8"/>
    <mergeCell ref="A2:E2"/>
    <mergeCell ref="A5:E5"/>
    <mergeCell ref="D4:E4"/>
    <mergeCell ref="A1:B1"/>
    <mergeCell ref="A3:E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Ухова</dc:creator>
  <cp:lastModifiedBy>Eko</cp:lastModifiedBy>
  <cp:lastPrinted>2021-12-13T07:43:44Z</cp:lastPrinted>
  <dcterms:created xsi:type="dcterms:W3CDTF">2015-11-02T12:11:35Z</dcterms:created>
  <dcterms:modified xsi:type="dcterms:W3CDTF">2022-01-31T14:01:13Z</dcterms:modified>
</cp:coreProperties>
</file>