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<sst xmlns="http://schemas.openxmlformats.org/spreadsheetml/2006/main" count="72" uniqueCount="69">
  <si>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№ п/п</t>
  </si>
  <si>
    <t>код главы</t>
  </si>
  <si>
    <t>нецелевое использованиесредств</t>
  </si>
  <si>
    <t>неэфективное использование средств</t>
  </si>
  <si>
    <t>недопоступление платежей в бюджет</t>
  </si>
  <si>
    <t>использование средств с нарушением действующего законодательства и нормативных правовых актов</t>
  </si>
  <si>
    <t>недостача</t>
  </si>
  <si>
    <t>излишки</t>
  </si>
  <si>
    <t>другие нарушения (нефинансовые нарушения)</t>
  </si>
  <si>
    <t>наименование нарушений</t>
  </si>
  <si>
    <t>использование средств с нарушением действующего законодательства и нормативных правовых актов по заработной плате</t>
  </si>
  <si>
    <t>Проверено средств местного бюджета</t>
  </si>
  <si>
    <t>нецелевое использование средств</t>
  </si>
  <si>
    <t>Объект финансового контроля</t>
  </si>
  <si>
    <t>Из графы 5 поступивших в виде межбюджетных трансфертов из областного бюджета</t>
  </si>
  <si>
    <t>Сумма выявленных нарушений ,всего</t>
  </si>
  <si>
    <t>В том числе из графы 7 по видам нарушений</t>
  </si>
  <si>
    <t>Из графы 7 в использовании средств,поступивших в виде межбюджетных трансфертов из областного бюджета</t>
  </si>
  <si>
    <t>Сумма устраненных нарушений</t>
  </si>
  <si>
    <t xml:space="preserve">Из графы 22 в использовании средств, поступивших в виде межбюджетных трансфертов из областного бюджета </t>
  </si>
  <si>
    <t>Возмещено средств по результатам контрольных мероприятий в местный бюджет</t>
  </si>
  <si>
    <t>Возмещено средств по результатам контрольных мероприятий в областной бюджет</t>
  </si>
  <si>
    <t>Информация о реализации контрольных мероприятий</t>
  </si>
  <si>
    <t xml:space="preserve">Контрольное мероприятие </t>
  </si>
  <si>
    <t xml:space="preserve">                     2 раздел Внеплановые контрольные мероприятия</t>
  </si>
  <si>
    <t>другие нарушения (искажение данных бухгалтерского учета)</t>
  </si>
  <si>
    <t xml:space="preserve">1 квартал </t>
  </si>
  <si>
    <t>ИТОГО 1 квартал</t>
  </si>
  <si>
    <t>Исполнитель: Начальник отдела финансового контроля в соц.сфере  Каменовская Л.Н.</t>
  </si>
  <si>
    <t>Муниципальное казенное учреждение дополнительного образования Детская юношеская спортивная школа</t>
  </si>
  <si>
    <t xml:space="preserve">Направлено представление об устранении нарушений. </t>
  </si>
  <si>
    <t>Муниципальное казенное учреждение "МФЦ.Управление делами"</t>
  </si>
  <si>
    <t>Направлено представление об устранении нарушений. Направлено 2 информации вышестоящим лицам .На директора Зобнину Т.А. составлен протокол по административном правонарушении по статье 15.14 «Нецелевое использование бюджетных средств»</t>
  </si>
  <si>
    <t>Направлены 2 представления об устранении нарушений. Направлено 2 информации вышестоящим лицам .На директора Зобнину Т.А. составлен протокол по административном правонарушении по статье 15.14 «Нецелевое использование бюджетных средств»</t>
  </si>
  <si>
    <t>1 раздел-По плану контрольной деятельности на 2021 год</t>
  </si>
  <si>
    <t>3 раздел. Восстановлено по проверкам прошлых лет в 1 квартале 2021 г.</t>
  </si>
  <si>
    <t>МКУ Отдел образования администрации Приволжского муниципального района</t>
  </si>
  <si>
    <t>МКУ дополнительного образования Центр детского и юношеского творчества г.Приволжска</t>
  </si>
  <si>
    <t>Проверка отдельных вопросов финансово-хозяйственной деятельности и контрактной системы за период 2019 г и истекший период 2021 г.(Акт №1 от 12.02.2021)</t>
  </si>
  <si>
    <t>Проверка отдельных вопросов финансово-хозяйственной деятельности и контрактной системы за период 2019 г и истекший период 2021 г.(Акт №2 от 30.03.2021)</t>
  </si>
  <si>
    <t>Проверка отдельных вопросов финансово-хозяйственной деятельности и контрактной системы за период 2019 г и истекший период 2021 г.(Акт №5  от 09.06.2021)</t>
  </si>
  <si>
    <t>Проверка отдельных вопросов финансово-хозяйственной деятельности за период 2019 г и истекший период 2021 г.(Акт №3  от 11.05.2021)</t>
  </si>
  <si>
    <t>Направлено представление об устранении нарушений.Направлены 2 информации вышестоящим лицам.</t>
  </si>
  <si>
    <t>ИТОГО 2 квартал</t>
  </si>
  <si>
    <t xml:space="preserve">Направлено представление об устранении нарушений с требованием возместить в районный бюджет 9678,80 руб. Приняты бюджетные меры принуждения 4806 руб.Направлены 2 информации вышестоящим лицам. </t>
  </si>
  <si>
    <t>Направлены 2 представления об устранении нарушений с требованием возместить в районный бюджет 9678,80 руб..Направлены 4 информации вышестоящим лицам.Приняты бюджетные меры принуждения в сумме 4806 руб.</t>
  </si>
  <si>
    <t xml:space="preserve">МБУ Городской дом культуры Приволжского городского поселения </t>
  </si>
  <si>
    <t>Проверка отдельных вопросов финансово-хозяйственной деятельности и контрактной системы за период 2019 г и истекший период 2021 г.(Акт №6  от 16.07.2021)</t>
  </si>
  <si>
    <t xml:space="preserve">Направлено представление об устранении нарушений с требованием возместить в бюджет ПГП 226843,50 руб.Объявлено 4 замечания зам.директора,худ.рук.,зав.музея, завхозу
</t>
  </si>
  <si>
    <t>МБУ Дополнительного образования Детская школа искусств г.Плес</t>
  </si>
  <si>
    <t>Направлено представление об устранении нарушений</t>
  </si>
  <si>
    <t>Итого 3 квартал</t>
  </si>
  <si>
    <t xml:space="preserve">Всего </t>
  </si>
  <si>
    <t xml:space="preserve">Направлено 2 представления об устранении нарушений с требованием возместить в бюджет ПГП 226843,50 руб.Объявлено 4 замечания зам.директора,худ.рук.,зав.музея, завхозу
</t>
  </si>
  <si>
    <t xml:space="preserve">Информация о результатах контрольной деятельности по осуществлению внутреннего муниципального финансового контроля за 4 квартал 2021 года                                                                                               </t>
  </si>
  <si>
    <t>МКДОУ детский сад №10 «Солнышко» г.Приволжска</t>
  </si>
  <si>
    <t>Проверка отдельных вопросов финансово-хозяйственной деятельности за период 2019 г и истекший период 2021 г.(Акт №8  от 31.08.2021)</t>
  </si>
  <si>
    <t>МКОУ основная школа №12 г.Приволжска</t>
  </si>
  <si>
    <t>Проверка отдельных вопросов финансово-хозяйственной деятельности за период 2019 г и истекший период 2021 г.(Акт №9  от 29.10.2021)</t>
  </si>
  <si>
    <t>Проверка отдельных вопросов финансово-хозяйственной деятельности и контрактной системы за период 2019 г и истекший период 2021 г.(Акт №10  от 23.12.2021)</t>
  </si>
  <si>
    <t>Направлено представление об устранении нарушений. Объявлено 3 замечания, в т.ч. завхозу, калькулятору,делопроизводителю</t>
  </si>
  <si>
    <t>Направлено представление об устранении нарушений. Приняты бюджетные меры принуждения в сумме 7980 руб.</t>
  </si>
  <si>
    <t>Итого 4 квартал</t>
  </si>
  <si>
    <t>Направлены 2 представления об устранении нарушений. Направлено 2 информации вышестоящим лицам. Объявлены 3 замечания должностным лицам. Приняты бюджетные меры принуждения в сумме 7980 руб.</t>
  </si>
  <si>
    <t>Направлено 8 представлений об устранении нарушений. Возмещено в районный и городской бюджет 236522,3 руб.  Направлено 8 информаций вышестоящим лицам. На директора МКУ "МФЦ.Управление делами" составлен протокол об административном правонарушении по статье 15.14 «Нецелевое использование бюджетных средств».Приняты бюджетные меры принуждения в сумме 12786 руб. В отношении бывшей заведующей МКДОУ детский сад №8 Воробьевой Т.Ю. возбуждено уголовное дело по части 3 статьи 159 "Мошенничество", по части 3 статьи 160  "Присвоение или растрата", по части 1 статьи 292 "Служебный подлог". По приговору Приволжского районного суда назначен штраф 140 тыс.руб., исковое требование о взыскании в пользу администрации материального ущерба в сумме 721802 руб.</t>
  </si>
  <si>
    <t xml:space="preserve">3 квартал </t>
  </si>
  <si>
    <t>2 квартал</t>
  </si>
  <si>
    <t>4 квартал</t>
  </si>
  <si>
    <t>МКДОУ детский сад №8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</si>
</sst>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 Cyr"/>
      <family val="0"/>
    </font>
    <font>
      <sz val="20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5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="70" zoomScaleNormal="70" zoomScalePageLayoutView="0" workbookViewId="0" topLeftCell="A1">
      <selection activeCell="G26" sqref="G26:G27"/>
    </sheetView>
  </sheetViews>
  <sheetFormatPr defaultColWidth="9.00390625" defaultRowHeight="12.75"/>
  <cols>
    <col min="1" max="1" width="5.125" style="1" customWidth="1"/>
    <col min="2" max="2" width="7.00390625" style="1" hidden="1" customWidth="1"/>
    <col min="3" max="3" width="40.125" style="1" customWidth="1"/>
    <col min="4" max="4" width="42.125" style="1" customWidth="1"/>
    <col min="5" max="5" width="23.00390625" style="1" customWidth="1"/>
    <col min="6" max="6" width="16.75390625" style="1" customWidth="1"/>
    <col min="7" max="7" width="21.375" style="1" customWidth="1"/>
    <col min="8" max="8" width="15.875" style="1" customWidth="1"/>
    <col min="9" max="9" width="19.125" style="1" customWidth="1"/>
    <col min="10" max="10" width="12.625" style="1" customWidth="1"/>
    <col min="11" max="11" width="17.625" style="1" customWidth="1"/>
    <col min="12" max="12" width="12.125" style="1" customWidth="1"/>
    <col min="13" max="13" width="11.125" style="1" customWidth="1"/>
    <col min="14" max="14" width="20.875" style="1" customWidth="1"/>
    <col min="15" max="15" width="9.00390625" style="1" customWidth="1"/>
    <col min="16" max="16" width="7.75390625" style="1" customWidth="1"/>
    <col min="17" max="17" width="7.375" style="1" customWidth="1"/>
    <col min="18" max="18" width="12.00390625" style="1" customWidth="1"/>
    <col min="19" max="19" width="4.75390625" style="1" customWidth="1"/>
    <col min="20" max="20" width="4.25390625" style="1" customWidth="1"/>
    <col min="21" max="21" width="6.125" style="1" customWidth="1"/>
    <col min="22" max="22" width="12.75390625" style="1" customWidth="1"/>
    <col min="23" max="23" width="8.875" style="1" customWidth="1"/>
    <col min="24" max="24" width="21.75390625" style="1" customWidth="1"/>
    <col min="25" max="25" width="9.25390625" style="1" customWidth="1"/>
    <col min="26" max="26" width="100.625" style="1" customWidth="1"/>
  </cols>
  <sheetData>
    <row r="1" spans="1:26" ht="25.5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6:31" ht="12.75"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26" ht="12.75" customHeight="1">
      <c r="A3" s="57" t="s">
        <v>0</v>
      </c>
      <c r="B3" s="57" t="s">
        <v>1</v>
      </c>
      <c r="C3" s="57" t="s">
        <v>13</v>
      </c>
      <c r="D3" s="46" t="s">
        <v>23</v>
      </c>
      <c r="E3" s="46" t="s">
        <v>11</v>
      </c>
      <c r="F3" s="46" t="s">
        <v>14</v>
      </c>
      <c r="G3" s="46" t="s">
        <v>15</v>
      </c>
      <c r="H3" s="53" t="s">
        <v>16</v>
      </c>
      <c r="I3" s="53"/>
      <c r="J3" s="53"/>
      <c r="K3" s="53"/>
      <c r="L3" s="53"/>
      <c r="M3" s="53"/>
      <c r="N3" s="53"/>
      <c r="O3" s="46" t="s">
        <v>17</v>
      </c>
      <c r="P3" s="58" t="s">
        <v>9</v>
      </c>
      <c r="Q3" s="58"/>
      <c r="R3" s="58"/>
      <c r="S3" s="58"/>
      <c r="T3" s="58"/>
      <c r="U3" s="58"/>
      <c r="V3" s="46" t="s">
        <v>18</v>
      </c>
      <c r="W3" s="46" t="s">
        <v>19</v>
      </c>
      <c r="X3" s="46" t="s">
        <v>20</v>
      </c>
      <c r="Y3" s="46" t="s">
        <v>21</v>
      </c>
      <c r="Z3" s="46" t="s">
        <v>22</v>
      </c>
    </row>
    <row r="4" spans="1:26" ht="153" customHeight="1">
      <c r="A4" s="53"/>
      <c r="B4" s="53"/>
      <c r="C4" s="57"/>
      <c r="D4" s="53"/>
      <c r="E4" s="46"/>
      <c r="F4" s="46"/>
      <c r="G4" s="46"/>
      <c r="H4" s="6" t="s">
        <v>12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25</v>
      </c>
      <c r="O4" s="46"/>
      <c r="P4" s="6" t="s">
        <v>2</v>
      </c>
      <c r="Q4" s="6" t="s">
        <v>3</v>
      </c>
      <c r="R4" s="6" t="s">
        <v>10</v>
      </c>
      <c r="S4" s="6" t="s">
        <v>6</v>
      </c>
      <c r="T4" s="6" t="s">
        <v>7</v>
      </c>
      <c r="U4" s="6" t="s">
        <v>8</v>
      </c>
      <c r="V4" s="46"/>
      <c r="W4" s="46"/>
      <c r="X4" s="46"/>
      <c r="Y4" s="46"/>
      <c r="Z4" s="46"/>
    </row>
    <row r="5" spans="1:26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</row>
    <row r="6" spans="1:26" ht="25.5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5.75">
      <c r="A7" s="54" t="s">
        <v>34</v>
      </c>
      <c r="B7" s="54"/>
      <c r="C7" s="54"/>
      <c r="D7" s="54"/>
      <c r="E7" s="54"/>
      <c r="F7" s="55"/>
      <c r="G7" s="55"/>
      <c r="H7" s="5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6.75" customHeight="1">
      <c r="A8" s="9">
        <v>1</v>
      </c>
      <c r="B8" s="9"/>
      <c r="C8" s="10" t="s">
        <v>29</v>
      </c>
      <c r="D8" s="11" t="s">
        <v>38</v>
      </c>
      <c r="E8" s="12">
        <v>10226.8</v>
      </c>
      <c r="F8" s="12">
        <v>869.2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1" t="s">
        <v>30</v>
      </c>
    </row>
    <row r="9" spans="1:26" ht="121.5" customHeight="1">
      <c r="A9" s="9">
        <v>2</v>
      </c>
      <c r="B9" s="9"/>
      <c r="C9" s="13" t="s">
        <v>31</v>
      </c>
      <c r="D9" s="11" t="s">
        <v>39</v>
      </c>
      <c r="E9" s="12">
        <v>66073.2</v>
      </c>
      <c r="F9" s="12">
        <v>2621</v>
      </c>
      <c r="G9" s="11">
        <v>936.7</v>
      </c>
      <c r="H9" s="11">
        <v>936.7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4" t="s">
        <v>32</v>
      </c>
    </row>
    <row r="10" spans="1:26" ht="20.25">
      <c r="A10" s="15"/>
      <c r="B10" s="16"/>
      <c r="C10" s="17" t="s">
        <v>24</v>
      </c>
      <c r="D10" s="16"/>
      <c r="E10" s="16"/>
      <c r="F10" s="1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9"/>
      <c r="B11" s="9"/>
      <c r="C11" s="11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9"/>
    </row>
    <row r="12" spans="1:26" ht="15.75" customHeight="1" thickBot="1">
      <c r="A12" s="50" t="s">
        <v>35</v>
      </c>
      <c r="B12" s="51"/>
      <c r="C12" s="51"/>
      <c r="D12" s="52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29.25" customHeight="1">
      <c r="A13" s="20"/>
      <c r="B13" s="20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1"/>
    </row>
    <row r="14" spans="1:26" ht="86.25" customHeight="1">
      <c r="A14" s="23"/>
      <c r="B14" s="23"/>
      <c r="C14" s="23" t="s">
        <v>27</v>
      </c>
      <c r="D14" s="23"/>
      <c r="E14" s="23">
        <f>SUM(E8+E9)</f>
        <v>76300</v>
      </c>
      <c r="F14" s="23">
        <f aca="true" t="shared" si="0" ref="F14:Y14">SUM(F8+F9)</f>
        <v>3490.2</v>
      </c>
      <c r="G14" s="23">
        <f t="shared" si="0"/>
        <v>936.7</v>
      </c>
      <c r="H14" s="23">
        <f t="shared" si="0"/>
        <v>936.7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0</v>
      </c>
      <c r="V14" s="23">
        <f t="shared" si="0"/>
        <v>0</v>
      </c>
      <c r="W14" s="23">
        <f t="shared" si="0"/>
        <v>0</v>
      </c>
      <c r="X14" s="23">
        <f t="shared" si="0"/>
        <v>0</v>
      </c>
      <c r="Y14" s="23">
        <f t="shared" si="0"/>
        <v>0</v>
      </c>
      <c r="Z14" s="27" t="s">
        <v>33</v>
      </c>
    </row>
    <row r="15" spans="1:26" ht="23.25" customHeight="1">
      <c r="A15" s="47" t="s">
        <v>66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9"/>
    </row>
    <row r="16" spans="1:26" ht="95.25" customHeight="1">
      <c r="A16" s="12">
        <v>3</v>
      </c>
      <c r="B16" s="24"/>
      <c r="C16" s="13" t="s">
        <v>36</v>
      </c>
      <c r="D16" s="13" t="s">
        <v>41</v>
      </c>
      <c r="E16" s="25">
        <v>45302</v>
      </c>
      <c r="F16" s="12">
        <v>0</v>
      </c>
      <c r="G16" s="12">
        <v>18.4</v>
      </c>
      <c r="H16" s="12">
        <v>0</v>
      </c>
      <c r="I16" s="22">
        <v>5</v>
      </c>
      <c r="J16" s="22">
        <v>0</v>
      </c>
      <c r="K16" s="12">
        <v>0</v>
      </c>
      <c r="L16" s="12">
        <v>0</v>
      </c>
      <c r="M16" s="12">
        <v>2.5</v>
      </c>
      <c r="N16" s="12">
        <v>10.9</v>
      </c>
      <c r="O16" s="1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12">
        <v>13.4</v>
      </c>
      <c r="W16" s="22">
        <v>0</v>
      </c>
      <c r="X16" s="22">
        <v>0</v>
      </c>
      <c r="Y16" s="22">
        <v>0</v>
      </c>
      <c r="Z16" s="13" t="s">
        <v>42</v>
      </c>
    </row>
    <row r="17" spans="1:26" ht="123.75" customHeight="1">
      <c r="A17" s="26">
        <v>4</v>
      </c>
      <c r="B17" s="8"/>
      <c r="C17" s="13" t="s">
        <v>37</v>
      </c>
      <c r="D17" s="13" t="s">
        <v>40</v>
      </c>
      <c r="E17" s="25">
        <v>18317.1</v>
      </c>
      <c r="F17" s="12">
        <v>836.2</v>
      </c>
      <c r="G17" s="12">
        <v>15.3</v>
      </c>
      <c r="H17" s="12">
        <v>0</v>
      </c>
      <c r="I17" s="22">
        <v>0.5</v>
      </c>
      <c r="J17" s="22">
        <v>0</v>
      </c>
      <c r="K17" s="12">
        <v>14.8</v>
      </c>
      <c r="L17" s="12">
        <v>0</v>
      </c>
      <c r="M17" s="12">
        <v>0</v>
      </c>
      <c r="N17" s="12">
        <v>0</v>
      </c>
      <c r="O17" s="1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12">
        <v>14.5</v>
      </c>
      <c r="W17" s="22">
        <v>0</v>
      </c>
      <c r="X17" s="22">
        <v>14.5</v>
      </c>
      <c r="Y17" s="22">
        <v>0</v>
      </c>
      <c r="Z17" s="13" t="s">
        <v>44</v>
      </c>
    </row>
    <row r="18" spans="1:26" ht="94.5" customHeight="1">
      <c r="A18" s="28"/>
      <c r="B18" s="29"/>
      <c r="C18" s="23" t="s">
        <v>43</v>
      </c>
      <c r="D18" s="27"/>
      <c r="E18" s="30">
        <f>E16+E17</f>
        <v>63619.1</v>
      </c>
      <c r="F18" s="30">
        <f aca="true" t="shared" si="1" ref="F18:Y18">F16+F17</f>
        <v>836.2</v>
      </c>
      <c r="G18" s="30">
        <f t="shared" si="1"/>
        <v>33.7</v>
      </c>
      <c r="H18" s="30">
        <f t="shared" si="1"/>
        <v>0</v>
      </c>
      <c r="I18" s="30">
        <f t="shared" si="1"/>
        <v>5.5</v>
      </c>
      <c r="J18" s="30">
        <f t="shared" si="1"/>
        <v>0</v>
      </c>
      <c r="K18" s="30">
        <f t="shared" si="1"/>
        <v>14.8</v>
      </c>
      <c r="L18" s="30">
        <f t="shared" si="1"/>
        <v>0</v>
      </c>
      <c r="M18" s="30">
        <f t="shared" si="1"/>
        <v>2.5</v>
      </c>
      <c r="N18" s="30">
        <f t="shared" si="1"/>
        <v>10.9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27.9</v>
      </c>
      <c r="W18" s="30">
        <f t="shared" si="1"/>
        <v>0</v>
      </c>
      <c r="X18" s="30">
        <f t="shared" si="1"/>
        <v>14.5</v>
      </c>
      <c r="Y18" s="30">
        <f t="shared" si="1"/>
        <v>0</v>
      </c>
      <c r="Z18" s="27" t="s">
        <v>45</v>
      </c>
    </row>
    <row r="19" spans="1:26" ht="32.25" customHeight="1">
      <c r="A19" s="40" t="s">
        <v>65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</row>
    <row r="20" spans="1:26" ht="118.5" customHeight="1">
      <c r="A20" s="31">
        <v>5</v>
      </c>
      <c r="B20" s="32"/>
      <c r="C20" s="34" t="s">
        <v>46</v>
      </c>
      <c r="D20" s="13" t="s">
        <v>47</v>
      </c>
      <c r="E20" s="33">
        <v>32312.5</v>
      </c>
      <c r="F20" s="33">
        <v>2968.7</v>
      </c>
      <c r="G20" s="33">
        <v>245.5</v>
      </c>
      <c r="H20" s="33">
        <v>212.4</v>
      </c>
      <c r="I20" s="33">
        <v>0</v>
      </c>
      <c r="J20" s="33">
        <v>0</v>
      </c>
      <c r="K20" s="33">
        <v>33.1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245.5</v>
      </c>
      <c r="W20" s="33">
        <v>0</v>
      </c>
      <c r="X20" s="33">
        <v>245.5</v>
      </c>
      <c r="Y20" s="33">
        <v>0</v>
      </c>
      <c r="Z20" s="35" t="s">
        <v>48</v>
      </c>
    </row>
    <row r="21" spans="1:26" ht="117.75" customHeight="1">
      <c r="A21" s="31">
        <v>6</v>
      </c>
      <c r="B21" s="32"/>
      <c r="C21" s="11" t="s">
        <v>49</v>
      </c>
      <c r="D21" s="13" t="s">
        <v>56</v>
      </c>
      <c r="E21" s="33">
        <v>4890.6</v>
      </c>
      <c r="F21" s="33">
        <v>1089</v>
      </c>
      <c r="G21" s="33">
        <v>18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18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18</v>
      </c>
      <c r="W21" s="33">
        <v>0</v>
      </c>
      <c r="X21" s="33">
        <v>0</v>
      </c>
      <c r="Y21" s="33">
        <v>0</v>
      </c>
      <c r="Z21" s="35" t="s">
        <v>50</v>
      </c>
    </row>
    <row r="22" spans="1:26" ht="75.75" customHeight="1">
      <c r="A22" s="28"/>
      <c r="B22" s="29"/>
      <c r="C22" s="36" t="s">
        <v>51</v>
      </c>
      <c r="D22" s="27"/>
      <c r="E22" s="30">
        <f>E20+E21</f>
        <v>37203.1</v>
      </c>
      <c r="F22" s="30">
        <f aca="true" t="shared" si="2" ref="F22:Y22">F20+F21</f>
        <v>4057.7</v>
      </c>
      <c r="G22" s="30">
        <f t="shared" si="2"/>
        <v>263.5</v>
      </c>
      <c r="H22" s="30">
        <f t="shared" si="2"/>
        <v>212.4</v>
      </c>
      <c r="I22" s="30">
        <f t="shared" si="2"/>
        <v>0</v>
      </c>
      <c r="J22" s="30">
        <f t="shared" si="2"/>
        <v>0</v>
      </c>
      <c r="K22" s="30">
        <f t="shared" si="2"/>
        <v>33.1</v>
      </c>
      <c r="L22" s="30">
        <f t="shared" si="2"/>
        <v>0</v>
      </c>
      <c r="M22" s="30">
        <f t="shared" si="2"/>
        <v>0</v>
      </c>
      <c r="N22" s="30">
        <f t="shared" si="2"/>
        <v>18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263.5</v>
      </c>
      <c r="W22" s="30">
        <f t="shared" si="2"/>
        <v>0</v>
      </c>
      <c r="X22" s="30">
        <f t="shared" si="2"/>
        <v>245.5</v>
      </c>
      <c r="Y22" s="30">
        <f t="shared" si="2"/>
        <v>0</v>
      </c>
      <c r="Z22" s="37" t="s">
        <v>53</v>
      </c>
    </row>
    <row r="23" spans="1:26" ht="30" customHeight="1">
      <c r="A23" s="43" t="s">
        <v>67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</row>
    <row r="24" spans="1:26" ht="97.5" customHeight="1">
      <c r="A24" s="31">
        <v>7</v>
      </c>
      <c r="B24" s="32"/>
      <c r="C24" s="13" t="s">
        <v>55</v>
      </c>
      <c r="D24" s="13" t="s">
        <v>58</v>
      </c>
      <c r="E24" s="33">
        <v>43305.4</v>
      </c>
      <c r="F24" s="33">
        <v>20179.8</v>
      </c>
      <c r="G24" s="33">
        <v>98.6</v>
      </c>
      <c r="H24" s="33">
        <v>0</v>
      </c>
      <c r="I24" s="33">
        <v>20.8</v>
      </c>
      <c r="J24" s="33">
        <v>0</v>
      </c>
      <c r="K24" s="33">
        <v>2.3</v>
      </c>
      <c r="L24" s="33">
        <v>0</v>
      </c>
      <c r="M24" s="33">
        <v>5.5</v>
      </c>
      <c r="N24" s="33">
        <v>70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75.5</v>
      </c>
      <c r="W24" s="33">
        <v>0</v>
      </c>
      <c r="X24" s="33">
        <v>0</v>
      </c>
      <c r="Y24" s="33">
        <v>0</v>
      </c>
      <c r="Z24" s="35" t="s">
        <v>60</v>
      </c>
    </row>
    <row r="25" spans="1:26" ht="120" customHeight="1">
      <c r="A25" s="31">
        <v>8</v>
      </c>
      <c r="B25" s="32"/>
      <c r="C25" s="11" t="s">
        <v>57</v>
      </c>
      <c r="D25" s="13" t="s">
        <v>59</v>
      </c>
      <c r="E25" s="33">
        <v>61856.6</v>
      </c>
      <c r="F25" s="33">
        <v>22019.2</v>
      </c>
      <c r="G25" s="33">
        <v>204.6</v>
      </c>
      <c r="H25" s="33">
        <v>0</v>
      </c>
      <c r="I25" s="33">
        <v>38</v>
      </c>
      <c r="J25" s="33">
        <v>0</v>
      </c>
      <c r="K25" s="33">
        <v>0</v>
      </c>
      <c r="L25" s="33">
        <v>0</v>
      </c>
      <c r="M25" s="33">
        <v>20.1</v>
      </c>
      <c r="N25" s="33">
        <v>146.5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20.1</v>
      </c>
      <c r="W25" s="33">
        <v>0</v>
      </c>
      <c r="X25" s="33">
        <v>8</v>
      </c>
      <c r="Y25" s="33">
        <v>0</v>
      </c>
      <c r="Z25" s="35" t="s">
        <v>61</v>
      </c>
    </row>
    <row r="26" spans="1:26" ht="95.25" customHeight="1">
      <c r="A26" s="28"/>
      <c r="B26" s="29"/>
      <c r="C26" s="36" t="s">
        <v>62</v>
      </c>
      <c r="D26" s="27"/>
      <c r="E26" s="30">
        <f>SUM(E24:E25)</f>
        <v>105162</v>
      </c>
      <c r="F26" s="30">
        <f aca="true" t="shared" si="3" ref="F26:Y26">SUM(F24:F25)</f>
        <v>42199</v>
      </c>
      <c r="G26" s="30">
        <f t="shared" si="3"/>
        <v>303.2</v>
      </c>
      <c r="H26" s="30">
        <f t="shared" si="3"/>
        <v>0</v>
      </c>
      <c r="I26" s="30">
        <f t="shared" si="3"/>
        <v>58.8</v>
      </c>
      <c r="J26" s="30">
        <f t="shared" si="3"/>
        <v>0</v>
      </c>
      <c r="K26" s="30">
        <f t="shared" si="3"/>
        <v>2.3</v>
      </c>
      <c r="L26" s="30">
        <f t="shared" si="3"/>
        <v>0</v>
      </c>
      <c r="M26" s="30">
        <f t="shared" si="3"/>
        <v>25.6</v>
      </c>
      <c r="N26" s="30">
        <f t="shared" si="3"/>
        <v>216.5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95.6</v>
      </c>
      <c r="W26" s="30">
        <f t="shared" si="3"/>
        <v>0</v>
      </c>
      <c r="X26" s="30">
        <f t="shared" si="3"/>
        <v>8</v>
      </c>
      <c r="Y26" s="30">
        <f t="shared" si="3"/>
        <v>0</v>
      </c>
      <c r="Z26" s="37" t="s">
        <v>63</v>
      </c>
    </row>
    <row r="27" spans="1:26" ht="95.25" customHeight="1">
      <c r="A27" s="31"/>
      <c r="B27" s="32"/>
      <c r="C27" s="59" t="s">
        <v>68</v>
      </c>
      <c r="D27" s="11"/>
      <c r="E27" s="33"/>
      <c r="F27" s="33"/>
      <c r="G27" s="33">
        <v>721.8</v>
      </c>
      <c r="H27" s="33">
        <v>721.8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5"/>
    </row>
    <row r="28" spans="1:26" ht="394.5" customHeight="1">
      <c r="A28" s="38"/>
      <c r="B28" s="38"/>
      <c r="C28" s="38" t="s">
        <v>52</v>
      </c>
      <c r="D28" s="38"/>
      <c r="E28" s="38">
        <f>E14+E18+E22+E26</f>
        <v>282284.2</v>
      </c>
      <c r="F28" s="38">
        <f aca="true" t="shared" si="4" ref="F28:Y28">F14+F18+F22+F26</f>
        <v>50583.1</v>
      </c>
      <c r="G28" s="38">
        <f>G14+G18+G22+G26+G27</f>
        <v>2258.9</v>
      </c>
      <c r="H28" s="38">
        <f>H14+H18+H22+H26+H27</f>
        <v>1870.9</v>
      </c>
      <c r="I28" s="38">
        <f t="shared" si="4"/>
        <v>64.3</v>
      </c>
      <c r="J28" s="38">
        <f t="shared" si="4"/>
        <v>0</v>
      </c>
      <c r="K28" s="38">
        <f t="shared" si="4"/>
        <v>50.2</v>
      </c>
      <c r="L28" s="38">
        <f t="shared" si="4"/>
        <v>0</v>
      </c>
      <c r="M28" s="38">
        <f t="shared" si="4"/>
        <v>28.1</v>
      </c>
      <c r="N28" s="38">
        <f t="shared" si="4"/>
        <v>245.4</v>
      </c>
      <c r="O28" s="38">
        <f t="shared" si="4"/>
        <v>0</v>
      </c>
      <c r="P28" s="38">
        <f t="shared" si="4"/>
        <v>0</v>
      </c>
      <c r="Q28" s="38">
        <f t="shared" si="4"/>
        <v>0</v>
      </c>
      <c r="R28" s="38">
        <f t="shared" si="4"/>
        <v>0</v>
      </c>
      <c r="S28" s="38">
        <f t="shared" si="4"/>
        <v>0</v>
      </c>
      <c r="T28" s="38">
        <f t="shared" si="4"/>
        <v>0</v>
      </c>
      <c r="U28" s="38">
        <f t="shared" si="4"/>
        <v>0</v>
      </c>
      <c r="V28" s="38">
        <f t="shared" si="4"/>
        <v>387</v>
      </c>
      <c r="W28" s="38">
        <f t="shared" si="4"/>
        <v>0</v>
      </c>
      <c r="X28" s="38">
        <f t="shared" si="4"/>
        <v>268</v>
      </c>
      <c r="Y28" s="38">
        <f t="shared" si="4"/>
        <v>0</v>
      </c>
      <c r="Z28" s="39" t="s">
        <v>64</v>
      </c>
    </row>
    <row r="29" ht="26.25">
      <c r="C29" s="7" t="s">
        <v>28</v>
      </c>
    </row>
  </sheetData>
  <sheetProtection/>
  <mergeCells count="22">
    <mergeCell ref="Y3:Y4"/>
    <mergeCell ref="P3:U3"/>
    <mergeCell ref="A7:H7"/>
    <mergeCell ref="W3:W4"/>
    <mergeCell ref="A1:Z1"/>
    <mergeCell ref="A3:A4"/>
    <mergeCell ref="B3:B4"/>
    <mergeCell ref="C3:C4"/>
    <mergeCell ref="D3:D4"/>
    <mergeCell ref="Z3:Z4"/>
    <mergeCell ref="G3:G4"/>
    <mergeCell ref="O3:O4"/>
    <mergeCell ref="A19:Z19"/>
    <mergeCell ref="A23:Z23"/>
    <mergeCell ref="X3:X4"/>
    <mergeCell ref="A6:Z6"/>
    <mergeCell ref="E3:E4"/>
    <mergeCell ref="F3:F4"/>
    <mergeCell ref="V3:V4"/>
    <mergeCell ref="A15:Z15"/>
    <mergeCell ref="A12:Z12"/>
    <mergeCell ref="H3:N3"/>
  </mergeCells>
  <printOptions/>
  <pageMargins left="0.24" right="0.16" top="0.39" bottom="0.38" header="0.42" footer="0.21"/>
  <pageSetup fitToHeight="1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Каменовская</cp:lastModifiedBy>
  <cp:lastPrinted>2022-01-14T12:42:28Z</cp:lastPrinted>
  <dcterms:created xsi:type="dcterms:W3CDTF">2011-02-21T11:41:17Z</dcterms:created>
  <dcterms:modified xsi:type="dcterms:W3CDTF">2022-01-14T12:50:39Z</dcterms:modified>
  <cp:category/>
  <cp:version/>
  <cp:contentType/>
  <cp:contentStatus/>
</cp:coreProperties>
</file>